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0" windowWidth="21840" windowHeight="10095"/>
  </bookViews>
  <sheets>
    <sheet name="Affinité_espèce_habitat" sheetId="2" r:id="rId1"/>
    <sheet name="répartition_départementale" sheetId="3" r:id="rId2"/>
    <sheet name="Habitats_odonatologiques" sheetId="1" r:id="rId3"/>
    <sheet name="Liste Espece attendues" sheetId="5" r:id="rId4"/>
    <sheet name="A Extraire" sheetId="6" r:id="rId5"/>
    <sheet name="Exemple de rendu" sheetId="7" r:id="rId6"/>
  </sheets>
  <definedNames>
    <definedName name="_xlnm._FilterDatabase" localSheetId="0" hidden="1">Affinité_espèce_habitat!$B$9:$BH$88</definedName>
    <definedName name="_xlnm._FilterDatabase" localSheetId="1" hidden="1">répartition_départementale!$A$10:$AH$89</definedName>
  </definedNames>
  <calcPr calcId="145621"/>
  <customWorkbookViews>
    <customWorkbookView name="Etienne - Affichage personnalisé" guid="{07F40C19-7DB0-42E4-A598-067F4B6DF46B}" mergeInterval="0" personalView="1" maximized="1" xWindow="-8" yWindow="-8" windowWidth="1382" windowHeight="754" activeSheetId="1"/>
  </customWorkbookViews>
</workbook>
</file>

<file path=xl/calcChain.xml><?xml version="1.0" encoding="utf-8"?>
<calcChain xmlns="http://schemas.openxmlformats.org/spreadsheetml/2006/main">
  <c r="B10" i="5" l="1"/>
  <c r="B83" i="6"/>
  <c r="M17" i="5" l="1"/>
  <c r="C27" i="7" l="1"/>
  <c r="C26" i="7"/>
  <c r="B26" i="7"/>
  <c r="J11" i="5" l="1"/>
  <c r="J12" i="5"/>
  <c r="J13" i="5"/>
  <c r="J14" i="5"/>
  <c r="B14" i="5" s="1"/>
  <c r="J15" i="5"/>
  <c r="J16" i="5"/>
  <c r="B16" i="5" s="1"/>
  <c r="J17" i="5"/>
  <c r="J18" i="5"/>
  <c r="J19" i="5"/>
  <c r="J20" i="5"/>
  <c r="J21" i="5"/>
  <c r="B21" i="5" s="1"/>
  <c r="J22" i="5"/>
  <c r="J23" i="5"/>
  <c r="J24" i="5"/>
  <c r="B24" i="5" s="1"/>
  <c r="J25" i="5"/>
  <c r="J26" i="5"/>
  <c r="J27" i="5"/>
  <c r="B27" i="5" s="1"/>
  <c r="J28" i="5"/>
  <c r="B28" i="5" s="1"/>
  <c r="J29" i="5"/>
  <c r="B29" i="5" s="1"/>
  <c r="J30" i="5"/>
  <c r="J31" i="5"/>
  <c r="B31" i="5" s="1"/>
  <c r="J32" i="5"/>
  <c r="J33" i="5"/>
  <c r="J34" i="5"/>
  <c r="J35" i="5"/>
  <c r="B35" i="5" s="1"/>
  <c r="J36" i="5"/>
  <c r="J37" i="5"/>
  <c r="J38" i="5"/>
  <c r="J39" i="5"/>
  <c r="J40" i="5"/>
  <c r="J41" i="5"/>
  <c r="J42" i="5"/>
  <c r="J43" i="5"/>
  <c r="J44" i="5"/>
  <c r="J45" i="5"/>
  <c r="B45" i="5" s="1"/>
  <c r="J46" i="5"/>
  <c r="J47" i="5"/>
  <c r="J48" i="5"/>
  <c r="J49" i="5"/>
  <c r="J50" i="5"/>
  <c r="J51" i="5"/>
  <c r="J52" i="5"/>
  <c r="J53" i="5"/>
  <c r="B53" i="5" s="1"/>
  <c r="J54" i="5"/>
  <c r="J55" i="5"/>
  <c r="J56" i="5"/>
  <c r="B56" i="5" s="1"/>
  <c r="J57" i="5"/>
  <c r="J58" i="5"/>
  <c r="B58" i="5" s="1"/>
  <c r="J59" i="5"/>
  <c r="J60" i="5"/>
  <c r="J61" i="5"/>
  <c r="J62" i="5"/>
  <c r="J63" i="5"/>
  <c r="B63" i="5" s="1"/>
  <c r="J64" i="5"/>
  <c r="J65" i="5"/>
  <c r="J66" i="5"/>
  <c r="J67" i="5"/>
  <c r="J68" i="5"/>
  <c r="J69" i="5"/>
  <c r="J70" i="5"/>
  <c r="J71" i="5"/>
  <c r="J72" i="5"/>
  <c r="J73" i="5"/>
  <c r="B73" i="5" s="1"/>
  <c r="J74" i="5"/>
  <c r="J75" i="5"/>
  <c r="J76" i="5"/>
  <c r="B76" i="5" s="1"/>
  <c r="J77" i="5"/>
  <c r="J78" i="5"/>
  <c r="J79" i="5"/>
  <c r="J80" i="5"/>
  <c r="J81" i="5"/>
  <c r="B81" i="5" s="1"/>
  <c r="J82" i="5"/>
  <c r="B82" i="5" s="1"/>
  <c r="J83" i="5"/>
  <c r="J84" i="5"/>
  <c r="J85" i="5"/>
  <c r="B85" i="5" s="1"/>
  <c r="J86" i="5"/>
  <c r="J87" i="5"/>
  <c r="J88" i="5"/>
  <c r="J10" i="5"/>
  <c r="H1" i="5"/>
  <c r="H11" i="5"/>
  <c r="B11" i="5" s="1"/>
  <c r="H12" i="5"/>
  <c r="H13" i="5"/>
  <c r="B13" i="5" s="1"/>
  <c r="H14" i="5"/>
  <c r="H15" i="5"/>
  <c r="B15" i="5" s="1"/>
  <c r="H16" i="5"/>
  <c r="H17" i="5"/>
  <c r="B17" i="5" s="1"/>
  <c r="H18" i="5"/>
  <c r="H19" i="5"/>
  <c r="B19" i="5" s="1"/>
  <c r="H20" i="5"/>
  <c r="H21" i="5"/>
  <c r="H22" i="5"/>
  <c r="H23" i="5"/>
  <c r="B23" i="5" s="1"/>
  <c r="H24" i="5"/>
  <c r="H25" i="5"/>
  <c r="B25" i="5" s="1"/>
  <c r="H26" i="5"/>
  <c r="H27" i="5"/>
  <c r="H28" i="5"/>
  <c r="H29" i="5"/>
  <c r="H30" i="5"/>
  <c r="H31" i="5"/>
  <c r="H32" i="5"/>
  <c r="H33" i="5"/>
  <c r="B33" i="5" s="1"/>
  <c r="H34" i="5"/>
  <c r="H35" i="5"/>
  <c r="H36" i="5"/>
  <c r="H37" i="5"/>
  <c r="B37" i="5" s="1"/>
  <c r="H38" i="5"/>
  <c r="H39" i="5"/>
  <c r="B39" i="5" s="1"/>
  <c r="H40" i="5"/>
  <c r="H41" i="5"/>
  <c r="B41" i="5" s="1"/>
  <c r="H42" i="5"/>
  <c r="H43" i="5"/>
  <c r="B43" i="5" s="1"/>
  <c r="H44" i="5"/>
  <c r="H45" i="5"/>
  <c r="H46" i="5"/>
  <c r="H47" i="5"/>
  <c r="B47" i="5" s="1"/>
  <c r="H48" i="5"/>
  <c r="H49" i="5"/>
  <c r="B49" i="5" s="1"/>
  <c r="H50" i="5"/>
  <c r="H51" i="5"/>
  <c r="B51" i="5" s="1"/>
  <c r="H52" i="5"/>
  <c r="H53" i="5"/>
  <c r="H54" i="5"/>
  <c r="H55" i="5"/>
  <c r="B55" i="5" s="1"/>
  <c r="H56" i="5"/>
  <c r="H57" i="5"/>
  <c r="B57" i="5" s="1"/>
  <c r="H58" i="5"/>
  <c r="H59" i="5"/>
  <c r="B59" i="5" s="1"/>
  <c r="H60" i="5"/>
  <c r="H61" i="5"/>
  <c r="B61" i="5" s="1"/>
  <c r="H62" i="5"/>
  <c r="H63" i="5"/>
  <c r="H64" i="5"/>
  <c r="H65" i="5"/>
  <c r="B65" i="5" s="1"/>
  <c r="H66" i="5"/>
  <c r="H67" i="5"/>
  <c r="B67" i="5" s="1"/>
  <c r="H68" i="5"/>
  <c r="H69" i="5"/>
  <c r="B69" i="5" s="1"/>
  <c r="H70" i="5"/>
  <c r="H71" i="5"/>
  <c r="B71" i="5" s="1"/>
  <c r="H72" i="5"/>
  <c r="H73" i="5"/>
  <c r="H74" i="5"/>
  <c r="H75" i="5"/>
  <c r="B75" i="5" s="1"/>
  <c r="H76" i="5"/>
  <c r="H77" i="5"/>
  <c r="B77" i="5" s="1"/>
  <c r="H78" i="5"/>
  <c r="H79" i="5"/>
  <c r="B79" i="5" s="1"/>
  <c r="H80" i="5"/>
  <c r="H81" i="5"/>
  <c r="H82" i="5"/>
  <c r="H83" i="5"/>
  <c r="B83" i="5" s="1"/>
  <c r="H84" i="5"/>
  <c r="H85" i="5"/>
  <c r="H86" i="5"/>
  <c r="H87" i="5"/>
  <c r="B87" i="5" s="1"/>
  <c r="H88" i="5"/>
  <c r="B86" i="5" l="1"/>
  <c r="B78" i="5"/>
  <c r="B74" i="5"/>
  <c r="B70" i="5"/>
  <c r="B66" i="5"/>
  <c r="B62" i="5"/>
  <c r="B54" i="5"/>
  <c r="B50" i="5"/>
  <c r="B46" i="5"/>
  <c r="B42" i="5"/>
  <c r="B38" i="5"/>
  <c r="B34" i="5"/>
  <c r="B30" i="5"/>
  <c r="B26" i="5"/>
  <c r="B22" i="5"/>
  <c r="B18" i="5"/>
  <c r="B88" i="5"/>
  <c r="B84" i="5"/>
  <c r="B80" i="5"/>
  <c r="B72" i="5"/>
  <c r="B68" i="5"/>
  <c r="B64" i="5"/>
  <c r="B60" i="5"/>
  <c r="B52" i="5"/>
  <c r="B48" i="5"/>
  <c r="B44" i="5"/>
  <c r="B40" i="5"/>
  <c r="B36" i="5"/>
  <c r="B32" i="5"/>
  <c r="B20" i="5"/>
  <c r="B12" i="5"/>
  <c r="I6" i="5" l="1"/>
</calcChain>
</file>

<file path=xl/sharedStrings.xml><?xml version="1.0" encoding="utf-8"?>
<sst xmlns="http://schemas.openxmlformats.org/spreadsheetml/2006/main" count="701" uniqueCount="347">
  <si>
    <t>Code</t>
  </si>
  <si>
    <t>Types</t>
  </si>
  <si>
    <t>Précisions et commentaires</t>
  </si>
  <si>
    <t>Rivières à eaux vives</t>
  </si>
  <si>
    <t>Rivières à eaux calmes</t>
  </si>
  <si>
    <t>Canaux navigables</t>
  </si>
  <si>
    <t>Eaux courantes vives en général, des étages montagnard et sub-alpin.</t>
  </si>
  <si>
    <t>Milieux temporaires de plaine</t>
  </si>
  <si>
    <t>Milieux saumâtres</t>
  </si>
  <si>
    <t>Tourbières acides d'altitude</t>
  </si>
  <si>
    <t>Lacs et grands réservoirs</t>
  </si>
  <si>
    <t>Rizières, cressonnières en exploitation, etc.</t>
  </si>
  <si>
    <t>Tourbières à sphaignes (bombées) avec gouilles, fosses d'exploitation, effluents, fossés, etc. des étages montagnards et sub-alpin</t>
  </si>
  <si>
    <t>Ces surfaces peuvent être localisées par rapport à l'ensemble, mais sont propices à modifier la liste des espèces présentes.</t>
  </si>
  <si>
    <t>Dans quelques cas, les gouilles peuvent être temporaires et suffire au développement des Odonates.</t>
  </si>
  <si>
    <t>10a</t>
  </si>
  <si>
    <t>10b</t>
  </si>
  <si>
    <t>18a</t>
  </si>
  <si>
    <t>18b</t>
  </si>
  <si>
    <t>Mares avec présence de végétation aquatique</t>
  </si>
  <si>
    <t>Tourbières acides avec présence de surfaces significatives d'eau libre</t>
  </si>
  <si>
    <t>Tourbières acides avec gouilles seulement</t>
  </si>
  <si>
    <t xml:space="preserve">LigérO </t>
  </si>
  <si>
    <t>Habitat odonatologique</t>
  </si>
  <si>
    <t>Code Habitat</t>
  </si>
  <si>
    <t>Canaux naviguables</t>
  </si>
  <si>
    <t>Tourbières acides de plaine</t>
  </si>
  <si>
    <t>Affinité des espèces pour les habitats</t>
  </si>
  <si>
    <t>Lestes macrostigma</t>
  </si>
  <si>
    <t>Lestes sponsa</t>
  </si>
  <si>
    <t>Lestes virens</t>
  </si>
  <si>
    <t>Leucorrhinia albifrons</t>
  </si>
  <si>
    <t>Leucorrhinia caudalis</t>
  </si>
  <si>
    <t>Leucorrhinia dubia</t>
  </si>
  <si>
    <t>Leucorrhinia pectoralis</t>
  </si>
  <si>
    <t>Libellula depressa</t>
  </si>
  <si>
    <t>Libellula fulva</t>
  </si>
  <si>
    <t>Libellula quadrimaculata</t>
  </si>
  <si>
    <t>Macromia splendens</t>
  </si>
  <si>
    <t>Aeshna affinis</t>
  </si>
  <si>
    <t>Aeshna grandis</t>
  </si>
  <si>
    <t>Aeshna isoceles</t>
  </si>
  <si>
    <t>Aeshna juncea</t>
  </si>
  <si>
    <t>Aeshna mixta</t>
  </si>
  <si>
    <t>Anax ephippiger</t>
  </si>
  <si>
    <t>Anax imperator</t>
  </si>
  <si>
    <t>Anax parthenope</t>
  </si>
  <si>
    <t>Boyeria irene</t>
  </si>
  <si>
    <t>Brachytron pratense</t>
  </si>
  <si>
    <t>Calopteryx haemorrhoidalis</t>
  </si>
  <si>
    <t>Calopteryx splendens</t>
  </si>
  <si>
    <t>Calopteryx virgo</t>
  </si>
  <si>
    <t>Calopteryx xanthostoma</t>
  </si>
  <si>
    <t>Ceriagrion tenellum</t>
  </si>
  <si>
    <t>Coenagrion caerulescens</t>
  </si>
  <si>
    <t>Coenagrion hastulatum</t>
  </si>
  <si>
    <t>Coenagrion lunulatum</t>
  </si>
  <si>
    <t>Coenagrion mercuriale</t>
  </si>
  <si>
    <t>Coenagrion ornatum</t>
  </si>
  <si>
    <t>Coenagrion puella</t>
  </si>
  <si>
    <t>Coenagrion pulchellum</t>
  </si>
  <si>
    <t>Coenagrion scitulum</t>
  </si>
  <si>
    <t>Cordulegaster bidentata</t>
  </si>
  <si>
    <t>Cordulegaster boltonii</t>
  </si>
  <si>
    <t>Cordulia aenea</t>
  </si>
  <si>
    <t>Crocothemis erythraea</t>
  </si>
  <si>
    <t>Enallagma cyathigerum</t>
  </si>
  <si>
    <t>Epitheca bimaculata</t>
  </si>
  <si>
    <t>Erythromma lindenii</t>
  </si>
  <si>
    <t>Erythromma najas</t>
  </si>
  <si>
    <t>Erythromma viridulum</t>
  </si>
  <si>
    <t>Gomphus flavipes</t>
  </si>
  <si>
    <t>Gomphus graslinii</t>
  </si>
  <si>
    <t>Gomphus pulchellus</t>
  </si>
  <si>
    <t>Gomphus simillimus</t>
  </si>
  <si>
    <t>Gomphus vulgatissimus</t>
  </si>
  <si>
    <t>Ischnura elegans</t>
  </si>
  <si>
    <t>Ischnura pumilio</t>
  </si>
  <si>
    <t>Lestes barbarus</t>
  </si>
  <si>
    <t>Lestes dryas</t>
  </si>
  <si>
    <t>Onychogomphus forcipatus</t>
  </si>
  <si>
    <t>Onychogomphus uncatus</t>
  </si>
  <si>
    <t>Ophiogomphus cecilia</t>
  </si>
  <si>
    <t>Orthetrum albistylum</t>
  </si>
  <si>
    <t>Orthetrum brunneum</t>
  </si>
  <si>
    <t>Orthetrum cancellatum</t>
  </si>
  <si>
    <t>Orthetrum coerulescens</t>
  </si>
  <si>
    <t>Oxygastra curtisii</t>
  </si>
  <si>
    <t>Platycnemis acutipennis</t>
  </si>
  <si>
    <t>Platycnemis latipes</t>
  </si>
  <si>
    <t>Platycnemis pennipes</t>
  </si>
  <si>
    <t>Pyrrhosoma nymphula</t>
  </si>
  <si>
    <t>Somatochlora arctica</t>
  </si>
  <si>
    <t>Somatochlora flavomaculata</t>
  </si>
  <si>
    <t>Somatochlora metallica</t>
  </si>
  <si>
    <t>Sympecma fusca</t>
  </si>
  <si>
    <t>Sympetrum danae</t>
  </si>
  <si>
    <t>Sympetrum depressiusculum</t>
  </si>
  <si>
    <t>Sympetrum flaveolum</t>
  </si>
  <si>
    <t>Sympetrum fonscolombii</t>
  </si>
  <si>
    <t>Sympetrum meridionale</t>
  </si>
  <si>
    <t>Sympetrum pedemontanum</t>
  </si>
  <si>
    <t>Sympetrum sanguineum</t>
  </si>
  <si>
    <t>Sympetrum striolatum</t>
  </si>
  <si>
    <t>Sympetrum vulgatum</t>
  </si>
  <si>
    <t>Espèce</t>
  </si>
  <si>
    <t>Allier</t>
  </si>
  <si>
    <t>Cher</t>
  </si>
  <si>
    <t>Creuse</t>
  </si>
  <si>
    <t>Deux-sèvres</t>
  </si>
  <si>
    <t>Eure-et-Loir</t>
  </si>
  <si>
    <t>Indre</t>
  </si>
  <si>
    <t>Indre-et-Loire</t>
  </si>
  <si>
    <t>Loir-et-Cher</t>
  </si>
  <si>
    <t>Loire</t>
  </si>
  <si>
    <t>Haute-Loire</t>
  </si>
  <si>
    <t>Loire-Atlantique</t>
  </si>
  <si>
    <t>Loiret</t>
  </si>
  <si>
    <t>Maine-et-Loire</t>
  </si>
  <si>
    <t>Mayenne</t>
  </si>
  <si>
    <t>Nièvre</t>
  </si>
  <si>
    <t>Orne</t>
  </si>
  <si>
    <t>Puy-de-Dôme</t>
  </si>
  <si>
    <t>Sarthe</t>
  </si>
  <si>
    <t>Saône-et-Loire</t>
  </si>
  <si>
    <t>Vienne</t>
  </si>
  <si>
    <t>Haute-Vienne</t>
  </si>
  <si>
    <t>Répartition départementale des espèces</t>
  </si>
  <si>
    <t>Code - intitulé</t>
  </si>
  <si>
    <t>4 - espèce ou sous-espèce rare ou assez rare</t>
  </si>
  <si>
    <t>3 - espèce ou sous-espèce assez commune à commune</t>
  </si>
  <si>
    <t>1- citations douteuses ou à confirmer</t>
  </si>
  <si>
    <t>0 - espèce ou sous-espèce absente</t>
  </si>
  <si>
    <t>2 - espèce ou sous-espèce présente avant 1980 mais non-observée depuis</t>
  </si>
  <si>
    <t>1 - Habitats principaux</t>
  </si>
  <si>
    <t>2 - Affinité forte</t>
  </si>
  <si>
    <t>3 - Affinité moyenne</t>
  </si>
  <si>
    <t>4 - Habitats significativement visités sans qu'aucune certitude de reproduction ne soit acquise</t>
  </si>
  <si>
    <t>Aeshna cyanea</t>
  </si>
  <si>
    <t>5 - espèce ou sous-espèce très rare ou exceptionnellement observée</t>
  </si>
  <si>
    <t>Secteur ouvert</t>
  </si>
  <si>
    <t>3a</t>
  </si>
  <si>
    <t>3b</t>
  </si>
  <si>
    <t>Secteur ombragé (présence ripisylve)</t>
  </si>
  <si>
    <t>24a</t>
  </si>
  <si>
    <t>24b</t>
  </si>
  <si>
    <t>Vendée</t>
  </si>
  <si>
    <t>Zones des sources et suintements</t>
  </si>
  <si>
    <t>Bassins d'eau douce (eaux chargées)</t>
  </si>
  <si>
    <t>Bassins de lagunage ou de décantation (stations d'épuration, routier, carrière...), souvent riches en métaux ou autres polluants.</t>
  </si>
  <si>
    <t>Autres milieux artificiels (eaux claires)</t>
  </si>
  <si>
    <t>Hélophytes bas ou seulement hydrophytes</t>
  </si>
  <si>
    <t>INVOD modifié</t>
  </si>
  <si>
    <t>Secteur fermé (sous-bois, taillis)</t>
  </si>
  <si>
    <t>Canaux, douves, fossés alimentés</t>
  </si>
  <si>
    <t>Mares permanentes ouvertes</t>
  </si>
  <si>
    <t>Mares dénuées de végétation aquatique</t>
  </si>
  <si>
    <t>Mares permanentes fermées</t>
  </si>
  <si>
    <t>Lagunes/salines abandonnées</t>
  </si>
  <si>
    <t>Pannes dunaires saumâtres</t>
  </si>
  <si>
    <t>Fossés et canaux en eau salée</t>
  </si>
  <si>
    <t>12d</t>
  </si>
  <si>
    <t>12a</t>
  </si>
  <si>
    <t>12b</t>
  </si>
  <si>
    <t>12c</t>
  </si>
  <si>
    <t>Station d'épuration</t>
  </si>
  <si>
    <t>Bassin de lagunage ou de décantation route/autoroute</t>
  </si>
  <si>
    <t>27a</t>
  </si>
  <si>
    <t>27b</t>
  </si>
  <si>
    <t>27c</t>
  </si>
  <si>
    <t>Ombragés/arborés</t>
  </si>
  <si>
    <t>Hélophytes hauts</t>
  </si>
  <si>
    <t>14a</t>
  </si>
  <si>
    <t>14b</t>
  </si>
  <si>
    <t>14c</t>
  </si>
  <si>
    <t>Liste des habitats odonatologiques (typologie SFO modifiée)</t>
  </si>
  <si>
    <t>Fossés et canaux d'irrigation, d'alimentation (étang), puits artésien, etc.</t>
  </si>
  <si>
    <t>Côte d'Or</t>
  </si>
  <si>
    <t>Yonne</t>
  </si>
  <si>
    <t>Sources d'altitude ombragées à semi-ombragées</t>
  </si>
  <si>
    <t>Sources de plaine bien exposées</t>
  </si>
  <si>
    <t>Sources d'altitude bien exposées</t>
  </si>
  <si>
    <t>Grands cours d'eau calmes ou annexes calmes de grands cours d'eau</t>
  </si>
  <si>
    <t>Grands cours d'eau vifs ou annexes vives de grands cours d'eau</t>
  </si>
  <si>
    <t>Cours principal des grands cours d'eau calmes, portion arborée</t>
  </si>
  <si>
    <t>Cours principal des grands cours d'eau calmes, portion non arborée</t>
  </si>
  <si>
    <t>Annexes lentes ou stagnantes non arborées, relativement perturbées par les crues</t>
  </si>
  <si>
    <t>Annexes lentes ou stagnantes arborées, relativement perturbées par les crues</t>
  </si>
  <si>
    <t>Annexes stagnantes non arborées, peu perturbées par les crues</t>
  </si>
  <si>
    <t>Annexes stagnantes arborées, peu perturbées par les crues</t>
  </si>
  <si>
    <t>Cours principal non arboré des grands cours d'eau vifs</t>
  </si>
  <si>
    <t>Cours principal arboré des grands cours d'eau vifs</t>
  </si>
  <si>
    <t>Annexes fluviales vives non arborées, modérément perturbées avec flux rétrograde par l'aval</t>
  </si>
  <si>
    <t>Annexes fluviales vives arborées, modérément perturbées avec flux rétrograde par l'aval</t>
  </si>
  <si>
    <t>Annexes fluviales vives, non arborées, avec flux entrant par l'amont</t>
  </si>
  <si>
    <t>Annexes fluviales vives, arborées, avec flux entrant par l'amont</t>
  </si>
  <si>
    <r>
      <t xml:space="preserve">Ecoulements permanents des sources et suintements (petit bassin éventuel en amont) ; parfois présence de sphaignes. </t>
    </r>
    <r>
      <rPr>
        <i/>
        <sz val="10"/>
        <color theme="1"/>
        <rFont val="Tw Cen MT"/>
        <family val="2"/>
      </rPr>
      <t xml:space="preserve">Rq: </t>
    </r>
    <r>
      <rPr>
        <i/>
        <sz val="11"/>
        <color theme="1"/>
        <rFont val="Tw Cen MT"/>
        <family val="2"/>
      </rPr>
      <t>l</t>
    </r>
    <r>
      <rPr>
        <i/>
        <sz val="10"/>
        <color theme="1"/>
        <rFont val="Tw Cen MT"/>
        <family val="2"/>
      </rPr>
      <t>a zone de source/suintement s'arrête à partir du moment où les eaux empruntent un écoulement formé (ruisselet, ruisseau...).</t>
    </r>
  </si>
  <si>
    <t>Sources de plaine ombragées à semi-ombragées</t>
  </si>
  <si>
    <r>
      <t>Etages montagnards et subalpins.</t>
    </r>
    <r>
      <rPr>
        <i/>
        <sz val="10"/>
        <color theme="1"/>
        <rFont val="Tw Cen MT"/>
        <family val="2"/>
      </rPr>
      <t>Rq: la zone de source/suintement s'arrête à partir du moment où les eaux empruntent un écoulement formé (ruisselet, ruisseau...).</t>
    </r>
  </si>
  <si>
    <t>Ruisselets / ruisseaux</t>
  </si>
  <si>
    <t xml:space="preserve">Milieux de 2-3 à 25 m de large. Secteurs à courant vif (rapides : vitesse d'écoulement &gt; 0,5 m/s). </t>
  </si>
  <si>
    <t>Milieux de 2-3 à 25 m de large. Secteurs calmes du cours d'eau (moulins, barrages naturels, etc.).</t>
  </si>
  <si>
    <t>Rivières et torrents d'altitude</t>
  </si>
  <si>
    <r>
      <rPr>
        <b/>
        <i/>
        <sz val="11"/>
        <color theme="1"/>
        <rFont val="Tw Cen MT"/>
        <family val="2"/>
      </rPr>
      <t xml:space="preserve">Parties vives à berges </t>
    </r>
    <r>
      <rPr>
        <b/>
        <i/>
        <u/>
        <sz val="11"/>
        <color theme="1"/>
        <rFont val="Tw Cen MT"/>
        <family val="2"/>
      </rPr>
      <t>non arborées</t>
    </r>
    <r>
      <rPr>
        <b/>
        <i/>
        <sz val="11"/>
        <color theme="1"/>
        <rFont val="Tw Cen MT"/>
        <family val="2"/>
      </rPr>
      <t xml:space="preserve"> des fleuves et des grandes rivières</t>
    </r>
    <r>
      <rPr>
        <i/>
        <sz val="11"/>
        <color theme="1"/>
        <rFont val="Tw Cen MT"/>
        <family val="2"/>
      </rPr>
      <t xml:space="preserve"> (chenal principal ou principaux bras), de plus de 25 m de large. (Radier - vitesse d'écoulement &gt; 0,5 m/s)</t>
    </r>
  </si>
  <si>
    <r>
      <rPr>
        <b/>
        <i/>
        <sz val="11"/>
        <color theme="1"/>
        <rFont val="Tw Cen MT"/>
        <family val="2"/>
      </rPr>
      <t xml:space="preserve">Parties vives à berges </t>
    </r>
    <r>
      <rPr>
        <b/>
        <i/>
        <u/>
        <sz val="11"/>
        <color theme="1"/>
        <rFont val="Tw Cen MT"/>
        <family val="2"/>
      </rPr>
      <t>arborées</t>
    </r>
    <r>
      <rPr>
        <b/>
        <i/>
        <sz val="11"/>
        <color theme="1"/>
        <rFont val="Tw Cen MT"/>
        <family val="2"/>
      </rPr>
      <t xml:space="preserve"> des fleuves et des grandes rivières</t>
    </r>
    <r>
      <rPr>
        <i/>
        <sz val="11"/>
        <color theme="1"/>
        <rFont val="Tw Cen MT"/>
        <family val="2"/>
      </rPr>
      <t xml:space="preserve"> (chenal principal ou principaux bras), de plus de 25 m de large. (Radier - vitesse d'écoulement &gt; 0,5 m/s)</t>
    </r>
  </si>
  <si>
    <r>
      <rPr>
        <b/>
        <i/>
        <sz val="11"/>
        <color theme="1"/>
        <rFont val="Tw Cen MT"/>
        <family val="2"/>
      </rPr>
      <t xml:space="preserve">Parties calmes </t>
    </r>
    <r>
      <rPr>
        <b/>
        <i/>
        <u/>
        <sz val="11"/>
        <color theme="1"/>
        <rFont val="Tw Cen MT"/>
        <family val="2"/>
      </rPr>
      <t>non arborées</t>
    </r>
    <r>
      <rPr>
        <b/>
        <i/>
        <sz val="11"/>
        <color theme="1"/>
        <rFont val="Tw Cen MT"/>
        <family val="2"/>
      </rPr>
      <t xml:space="preserve"> des fleuves et des grandes rivières</t>
    </r>
    <r>
      <rPr>
        <i/>
        <sz val="11"/>
        <color theme="1"/>
        <rFont val="Tw Cen MT"/>
        <family val="2"/>
      </rPr>
      <t xml:space="preserve"> (de plus de 25 m de large). Les bras morts ou boires (en communication périodique avec le cours d'eau) sont précisées ci-dessous.</t>
    </r>
  </si>
  <si>
    <r>
      <rPr>
        <b/>
        <i/>
        <sz val="11"/>
        <color theme="1"/>
        <rFont val="Tw Cen MT"/>
        <family val="2"/>
      </rPr>
      <t xml:space="preserve">Parties calmes </t>
    </r>
    <r>
      <rPr>
        <b/>
        <i/>
        <u/>
        <sz val="11"/>
        <color theme="1"/>
        <rFont val="Tw Cen MT"/>
        <family val="2"/>
      </rPr>
      <t>arborées</t>
    </r>
    <r>
      <rPr>
        <b/>
        <i/>
        <sz val="11"/>
        <color theme="1"/>
        <rFont val="Tw Cen MT"/>
        <family val="2"/>
      </rPr>
      <t xml:space="preserve"> des fleuves et des grandes rivières</t>
    </r>
    <r>
      <rPr>
        <i/>
        <sz val="11"/>
        <color theme="1"/>
        <rFont val="Tw Cen MT"/>
        <family val="2"/>
      </rPr>
      <t xml:space="preserve"> (de plus de 25 m de large). Les bras morts ou boires (en communication périodique avec le cours d'eau) sont précisées ci-dessous.</t>
    </r>
  </si>
  <si>
    <r>
      <rPr>
        <b/>
        <i/>
        <sz val="11"/>
        <color theme="1"/>
        <rFont val="Tw Cen MT"/>
        <family val="2"/>
      </rPr>
      <t>Annexes lentes ou stagnantes</t>
    </r>
    <r>
      <rPr>
        <i/>
        <sz val="11"/>
        <color theme="1"/>
        <rFont val="Tw Cen MT"/>
        <family val="2"/>
      </rPr>
      <t xml:space="preserve"> avec un</t>
    </r>
    <r>
      <rPr>
        <b/>
        <i/>
        <sz val="11"/>
        <color theme="1"/>
        <rFont val="Tw Cen MT"/>
        <family val="2"/>
      </rPr>
      <t xml:space="preserve"> régime de perturbation moyen à fort</t>
    </r>
    <r>
      <rPr>
        <i/>
        <sz val="11"/>
        <color theme="1"/>
        <rFont val="Tw Cen MT"/>
        <family val="2"/>
      </rPr>
      <t xml:space="preserve"> dès les crues annuelles : </t>
    </r>
    <r>
      <rPr>
        <b/>
        <i/>
        <sz val="11"/>
        <color theme="1"/>
        <rFont val="Tw Cen MT"/>
        <family val="2"/>
      </rPr>
      <t xml:space="preserve">berges </t>
    </r>
    <r>
      <rPr>
        <b/>
        <i/>
        <u/>
        <sz val="11"/>
        <color theme="1"/>
        <rFont val="Tw Cen MT"/>
        <family val="2"/>
      </rPr>
      <t>non arborées</t>
    </r>
    <r>
      <rPr>
        <b/>
        <i/>
        <sz val="11"/>
        <color theme="1"/>
        <rFont val="Tw Cen MT"/>
        <family val="2"/>
      </rPr>
      <t xml:space="preserve"> </t>
    </r>
    <r>
      <rPr>
        <i/>
        <sz val="11"/>
        <color theme="1"/>
        <rFont val="Tw Cen MT"/>
        <family val="2"/>
      </rPr>
      <t xml:space="preserve">(ou grande portion à berges non arborées) </t>
    </r>
  </si>
  <si>
    <r>
      <rPr>
        <b/>
        <i/>
        <sz val="11"/>
        <color theme="1"/>
        <rFont val="Tw Cen MT"/>
        <family val="2"/>
      </rPr>
      <t>Annexes lentes ou stagnantes</t>
    </r>
    <r>
      <rPr>
        <i/>
        <sz val="11"/>
        <color theme="1"/>
        <rFont val="Tw Cen MT"/>
        <family val="2"/>
      </rPr>
      <t xml:space="preserve">, avec un </t>
    </r>
    <r>
      <rPr>
        <b/>
        <i/>
        <sz val="11"/>
        <color theme="1"/>
        <rFont val="Tw Cen MT"/>
        <family val="2"/>
      </rPr>
      <t>régime de perturbation moyen à fort</t>
    </r>
    <r>
      <rPr>
        <i/>
        <sz val="11"/>
        <color theme="1"/>
        <rFont val="Tw Cen MT"/>
        <family val="2"/>
      </rPr>
      <t xml:space="preserve"> dès les crues annuelles : </t>
    </r>
    <r>
      <rPr>
        <b/>
        <i/>
        <sz val="11"/>
        <color theme="1"/>
        <rFont val="Tw Cen MT"/>
        <family val="2"/>
      </rPr>
      <t xml:space="preserve">berges </t>
    </r>
    <r>
      <rPr>
        <b/>
        <i/>
        <u/>
        <sz val="11"/>
        <color theme="1"/>
        <rFont val="Tw Cen MT"/>
        <family val="2"/>
      </rPr>
      <t>arborées</t>
    </r>
    <r>
      <rPr>
        <i/>
        <sz val="11"/>
        <color theme="1"/>
        <rFont val="Tw Cen MT"/>
        <family val="2"/>
      </rPr>
      <t xml:space="preserve"> (ou grande portion à berges arborées)</t>
    </r>
  </si>
  <si>
    <r>
      <rPr>
        <b/>
        <i/>
        <sz val="11"/>
        <color theme="1"/>
        <rFont val="Tw Cen MT"/>
        <family val="2"/>
      </rPr>
      <t>Annexes stagnantes</t>
    </r>
    <r>
      <rPr>
        <i/>
        <sz val="11"/>
        <color theme="1"/>
        <rFont val="Tw Cen MT"/>
        <family val="2"/>
      </rPr>
      <t xml:space="preserve"> avec un </t>
    </r>
    <r>
      <rPr>
        <b/>
        <i/>
        <sz val="11"/>
        <color theme="1"/>
        <rFont val="Tw Cen MT"/>
        <family val="2"/>
      </rPr>
      <t>régime de perturbation faible à très faible</t>
    </r>
    <r>
      <rPr>
        <i/>
        <sz val="11"/>
        <color theme="1"/>
        <rFont val="Tw Cen MT"/>
        <family val="2"/>
      </rPr>
      <t xml:space="preserve"> aux crues annuelles :</t>
    </r>
    <r>
      <rPr>
        <b/>
        <i/>
        <sz val="11"/>
        <color theme="1"/>
        <rFont val="Tw Cen MT"/>
        <family val="2"/>
      </rPr>
      <t xml:space="preserve"> berges </t>
    </r>
    <r>
      <rPr>
        <b/>
        <i/>
        <u/>
        <sz val="11"/>
        <color theme="1"/>
        <rFont val="Tw Cen MT"/>
        <family val="2"/>
      </rPr>
      <t>non arborées</t>
    </r>
    <r>
      <rPr>
        <i/>
        <u/>
        <sz val="11"/>
        <color theme="1"/>
        <rFont val="Tw Cen MT"/>
        <family val="2"/>
      </rPr>
      <t xml:space="preserve"> </t>
    </r>
    <r>
      <rPr>
        <i/>
        <sz val="11"/>
        <color theme="1"/>
        <rFont val="Tw Cen MT"/>
        <family val="2"/>
      </rPr>
      <t>(ou grande portion à berges non arborées)</t>
    </r>
  </si>
  <si>
    <r>
      <rPr>
        <b/>
        <i/>
        <sz val="11"/>
        <color theme="1"/>
        <rFont val="Tw Cen MT"/>
        <family val="2"/>
      </rPr>
      <t>Annexes stagnantes</t>
    </r>
    <r>
      <rPr>
        <i/>
        <sz val="11"/>
        <color theme="1"/>
        <rFont val="Tw Cen MT"/>
        <family val="2"/>
      </rPr>
      <t xml:space="preserve">, avec un </t>
    </r>
    <r>
      <rPr>
        <b/>
        <i/>
        <sz val="11"/>
        <color theme="1"/>
        <rFont val="Tw Cen MT"/>
        <family val="2"/>
      </rPr>
      <t>régime de perturbation faible à très faible</t>
    </r>
    <r>
      <rPr>
        <i/>
        <sz val="11"/>
        <color theme="1"/>
        <rFont val="Tw Cen MT"/>
        <family val="2"/>
      </rPr>
      <t xml:space="preserve"> aux crues annuelles : </t>
    </r>
    <r>
      <rPr>
        <b/>
        <i/>
        <u/>
        <sz val="11"/>
        <color theme="1"/>
        <rFont val="Tw Cen MT"/>
        <family val="2"/>
      </rPr>
      <t>berges arborées</t>
    </r>
    <r>
      <rPr>
        <i/>
        <sz val="11"/>
        <color theme="1"/>
        <rFont val="Tw Cen MT"/>
        <family val="2"/>
      </rPr>
      <t xml:space="preserve"> (ou grande portion à berges arborées)</t>
    </r>
  </si>
  <si>
    <r>
      <t xml:space="preserve">Milieux artificiels </t>
    </r>
    <r>
      <rPr>
        <b/>
        <i/>
        <sz val="11"/>
        <color theme="1"/>
        <rFont val="Tw Cen MT"/>
        <family val="2"/>
      </rPr>
      <t>entretenus</t>
    </r>
    <r>
      <rPr>
        <i/>
        <sz val="11"/>
        <color theme="1"/>
        <rFont val="Tw Cen MT"/>
        <family val="2"/>
      </rPr>
      <t xml:space="preserve"> pour la navigation fluviale.</t>
    </r>
  </si>
  <si>
    <r>
      <t xml:space="preserve">Canaux, douves, fossés </t>
    </r>
    <r>
      <rPr>
        <b/>
        <u/>
        <sz val="11"/>
        <color theme="4" tint="-0.249977111117893"/>
        <rFont val="Tw Cen MT"/>
        <family val="2"/>
      </rPr>
      <t>non alimentés</t>
    </r>
  </si>
  <si>
    <t>Canaux et fossés de drainage, réseau hydraulique des marais de plaine, etc. Eau douce</t>
  </si>
  <si>
    <r>
      <t xml:space="preserve">Plans d'eau douce </t>
    </r>
    <r>
      <rPr>
        <b/>
        <u/>
        <sz val="11"/>
        <color theme="4" tint="-0.249977111117893"/>
        <rFont val="Tw Cen MT"/>
        <family val="2"/>
      </rPr>
      <t>temporaires</t>
    </r>
  </si>
  <si>
    <t>Etages planitiaires à collinéens</t>
  </si>
  <si>
    <t>Petits milieux (&lt;0,5ha) bien ensoleillés et permanents mais peu végétalisés. On y retrouve des lavognes entretenues</t>
  </si>
  <si>
    <t>Petits milieux (&lt;0,5 ha) forestiers permanents ombragés</t>
  </si>
  <si>
    <t>Petits plans d'eau permanents d'altitude</t>
  </si>
  <si>
    <r>
      <rPr>
        <b/>
        <i/>
        <u/>
        <sz val="11"/>
        <color theme="1"/>
        <rFont val="Tw Cen MT"/>
        <family val="2"/>
      </rPr>
      <t>Récents,</t>
    </r>
    <r>
      <rPr>
        <i/>
        <sz val="11"/>
        <color theme="1"/>
        <rFont val="Tw Cen MT"/>
        <family val="2"/>
      </rPr>
      <t xml:space="preserve"> en général peu colonisés par la végétation aquatique : gravières, sablières, ballastières, réserves collinaires, etc.</t>
    </r>
  </si>
  <si>
    <t>Milieux aquatiques "cultivés"</t>
  </si>
  <si>
    <t>Milieux fortement boisés (forestiers), rives ombragées. Secteurs d'alimentation, d'évacuation et annexes (mares et fossés) à distinguer comme des habitats particuliers (cf. plus haut)</t>
  </si>
  <si>
    <t>Milieux ouverts avec phragmitaies, magnocariçaies, etc.</t>
  </si>
  <si>
    <t>Milieux ouverts à végétation plus basse  (et/ou les eaux acides permettent le développement de queues ou anses tourbeuses à sphaignes).</t>
  </si>
  <si>
    <t>Marais littoraux et continentaux saumâtres (salinité moyenne de plus de 0,5 mg/l de NaCl), bien ensoleillés, eaux permanentes ou assèchement estival : lagunes, marais salants ou salés, bassins aquacoles, marais à salicornes, pannes dunaires, etc.</t>
  </si>
  <si>
    <t>Milieux palustres dulcicoles</t>
  </si>
  <si>
    <t>Dépressions en eau bien végétalisée, marécages en contexte de marais ou de bas-marais. Végétation hélophytique généralement bien développée, envasement et niveau trophique souvent élevés</t>
  </si>
  <si>
    <t>Cours d'eaux vives et fraîches de quelques décimètres à 2-3 m de large. Assèchement estival possible (mais présence de vasques, flaques et micro-mares) ou écoulement permanent.</t>
  </si>
  <si>
    <r>
      <t xml:space="preserve">Stagnants en général, assèchement estival : petits étangs, mares, bassins d'orage, etc. </t>
    </r>
    <r>
      <rPr>
        <i/>
        <sz val="10"/>
        <color theme="1"/>
        <rFont val="Tw Cen MT"/>
        <family val="2"/>
      </rPr>
      <t>Rq: ces habitats peuvent être de dimension assez importante dans quelques cas.</t>
    </r>
  </si>
  <si>
    <t>Petits milieux (&lt;0,5ha) bien ensoleillés et permanents : mares, abreuvoirs, lavoirs, lavognes anciennes (non entretenues), etc. bien végétalisés</t>
  </si>
  <si>
    <r>
      <t xml:space="preserve">Bassin de décantation de carrière </t>
    </r>
    <r>
      <rPr>
        <i/>
        <sz val="11"/>
        <color theme="1"/>
        <rFont val="Tw Cen MT"/>
        <family val="2"/>
      </rPr>
      <t>s. l.</t>
    </r>
  </si>
  <si>
    <t>Grande surface d'eau libre de basse ou moyenne altitude (jusqu'à 1000 m en général). Généralement plus de 20 m de profondeur</t>
  </si>
  <si>
    <r>
      <rPr>
        <b/>
        <i/>
        <sz val="11"/>
        <color theme="1"/>
        <rFont val="Tw Cen MT"/>
        <family val="2"/>
      </rPr>
      <t xml:space="preserve">Parties vives à berges </t>
    </r>
    <r>
      <rPr>
        <b/>
        <i/>
        <u/>
        <sz val="11"/>
        <color theme="1"/>
        <rFont val="Tw Cen MT"/>
        <family val="2"/>
      </rPr>
      <t>arborées</t>
    </r>
    <r>
      <rPr>
        <b/>
        <i/>
        <sz val="11"/>
        <color theme="1"/>
        <rFont val="Tw Cen MT"/>
        <family val="2"/>
      </rPr>
      <t xml:space="preserve"> des annexes hydrauliques avec alimentation par la nappe phréatique</t>
    </r>
    <r>
      <rPr>
        <i/>
        <sz val="11"/>
        <color theme="1"/>
        <rFont val="Tw Cen MT"/>
        <family val="2"/>
      </rPr>
      <t xml:space="preserve">, en conséquence courantes, connectées de manière permanente au chenal uniquement par l'aval avec un </t>
    </r>
    <r>
      <rPr>
        <b/>
        <i/>
        <sz val="11"/>
        <color theme="1"/>
        <rFont val="Tw Cen MT"/>
        <family val="2"/>
      </rPr>
      <t>régime de perturbation modéré lié aux crues annuelles</t>
    </r>
    <r>
      <rPr>
        <i/>
        <sz val="11"/>
        <color theme="1"/>
        <rFont val="Tw Cen MT"/>
        <family val="2"/>
      </rPr>
      <t>.</t>
    </r>
  </si>
  <si>
    <r>
      <rPr>
        <b/>
        <i/>
        <sz val="11"/>
        <color theme="1"/>
        <rFont val="Tw Cen MT"/>
        <family val="2"/>
      </rPr>
      <t xml:space="preserve">Parties vives à berges </t>
    </r>
    <r>
      <rPr>
        <b/>
        <i/>
        <u/>
        <sz val="11"/>
        <color theme="1"/>
        <rFont val="Tw Cen MT"/>
        <family val="2"/>
      </rPr>
      <t>non arborées</t>
    </r>
    <r>
      <rPr>
        <b/>
        <i/>
        <sz val="11"/>
        <color theme="1"/>
        <rFont val="Tw Cen MT"/>
        <family val="2"/>
      </rPr>
      <t xml:space="preserve"> des annexes hydrauliques courantes connectées de manière permanente </t>
    </r>
    <r>
      <rPr>
        <i/>
        <sz val="11"/>
        <color theme="1"/>
        <rFont val="Tw Cen MT"/>
        <family val="2"/>
      </rPr>
      <t xml:space="preserve">au chenal uniquement par l'aval avec un </t>
    </r>
    <r>
      <rPr>
        <b/>
        <i/>
        <sz val="11"/>
        <color theme="1"/>
        <rFont val="Tw Cen MT"/>
        <family val="2"/>
      </rPr>
      <t>régime de perturbation faible lié aux crues élevées</t>
    </r>
    <r>
      <rPr>
        <i/>
        <sz val="11"/>
        <color theme="1"/>
        <rFont val="Tw Cen MT"/>
        <family val="2"/>
      </rPr>
      <t xml:space="preserve"> </t>
    </r>
    <r>
      <rPr>
        <b/>
        <i/>
        <sz val="11"/>
        <color theme="1"/>
        <rFont val="Tw Cen MT"/>
        <family val="2"/>
      </rPr>
      <t>(&gt; crue annuelle)</t>
    </r>
    <r>
      <rPr>
        <i/>
        <sz val="11"/>
        <color theme="1"/>
        <rFont val="Tw Cen MT"/>
        <family val="2"/>
      </rPr>
      <t>, avec alimentation par la nappe phréatique. Situation généralement liée à des aménagements.</t>
    </r>
  </si>
  <si>
    <r>
      <rPr>
        <b/>
        <i/>
        <sz val="11"/>
        <color theme="1"/>
        <rFont val="Tw Cen MT"/>
        <family val="2"/>
      </rPr>
      <t xml:space="preserve">Parties vives à berges </t>
    </r>
    <r>
      <rPr>
        <b/>
        <i/>
        <u/>
        <sz val="11"/>
        <color theme="1"/>
        <rFont val="Tw Cen MT"/>
        <family val="2"/>
      </rPr>
      <t>arborées</t>
    </r>
    <r>
      <rPr>
        <b/>
        <i/>
        <sz val="11"/>
        <color theme="1"/>
        <rFont val="Tw Cen MT"/>
        <family val="2"/>
      </rPr>
      <t xml:space="preserve"> des annexes hydrauliques courantes connectées de manière permanente </t>
    </r>
    <r>
      <rPr>
        <i/>
        <sz val="11"/>
        <color theme="1"/>
        <rFont val="Tw Cen MT"/>
        <family val="2"/>
      </rPr>
      <t xml:space="preserve">au chenal uniquement par l'aval avec un </t>
    </r>
    <r>
      <rPr>
        <b/>
        <i/>
        <sz val="11"/>
        <color theme="1"/>
        <rFont val="Tw Cen MT"/>
        <family val="2"/>
      </rPr>
      <t>régime de perturbation faible lié aux crues élevées</t>
    </r>
    <r>
      <rPr>
        <i/>
        <sz val="11"/>
        <color theme="1"/>
        <rFont val="Tw Cen MT"/>
        <family val="2"/>
      </rPr>
      <t xml:space="preserve"> </t>
    </r>
    <r>
      <rPr>
        <b/>
        <i/>
        <sz val="11"/>
        <color theme="1"/>
        <rFont val="Tw Cen MT"/>
        <family val="2"/>
      </rPr>
      <t>(&gt; crue annuelle)</t>
    </r>
    <r>
      <rPr>
        <i/>
        <sz val="11"/>
        <color theme="1"/>
        <rFont val="Tw Cen MT"/>
        <family val="2"/>
      </rPr>
      <t>, avec alimentation par la nappe phréatique. Situation généralement liée à des aménagements.</t>
    </r>
  </si>
  <si>
    <r>
      <rPr>
        <b/>
        <i/>
        <sz val="11"/>
        <color theme="1"/>
        <rFont val="Tw Cen MT"/>
        <family val="2"/>
      </rPr>
      <t xml:space="preserve">Parties vives à berges </t>
    </r>
    <r>
      <rPr>
        <b/>
        <i/>
        <u/>
        <sz val="11"/>
        <color theme="1"/>
        <rFont val="Tw Cen MT"/>
        <family val="2"/>
      </rPr>
      <t>non arborées</t>
    </r>
    <r>
      <rPr>
        <b/>
        <i/>
        <sz val="11"/>
        <color theme="1"/>
        <rFont val="Tw Cen MT"/>
        <family val="2"/>
      </rPr>
      <t xml:space="preserve"> des annexes hydrauliques avec alimentation par la nappe phréatique</t>
    </r>
    <r>
      <rPr>
        <i/>
        <sz val="11"/>
        <color theme="1"/>
        <rFont val="Tw Cen MT"/>
        <family val="2"/>
      </rPr>
      <t xml:space="preserve">, en conséquence courantes, connectées de manière permanente au chenal uniquement par l'aval avec un </t>
    </r>
    <r>
      <rPr>
        <b/>
        <i/>
        <sz val="11"/>
        <color theme="1"/>
        <rFont val="Tw Cen MT"/>
        <family val="2"/>
      </rPr>
      <t>régime de perturbation modéré lié aux crues annuelles</t>
    </r>
    <r>
      <rPr>
        <i/>
        <sz val="11"/>
        <color theme="1"/>
        <rFont val="Tw Cen MT"/>
        <family val="2"/>
      </rPr>
      <t>.</t>
    </r>
  </si>
  <si>
    <r>
      <rPr>
        <b/>
        <i/>
        <sz val="11"/>
        <color theme="1"/>
        <rFont val="Tw Cen MT"/>
        <family val="2"/>
      </rPr>
      <t xml:space="preserve">Parties vives à berges </t>
    </r>
    <r>
      <rPr>
        <b/>
        <i/>
        <u/>
        <sz val="11"/>
        <color theme="1"/>
        <rFont val="Tw Cen MT"/>
        <family val="2"/>
      </rPr>
      <t>arborées</t>
    </r>
    <r>
      <rPr>
        <b/>
        <i/>
        <sz val="11"/>
        <color theme="1"/>
        <rFont val="Tw Cen MT"/>
        <family val="2"/>
      </rPr>
      <t xml:space="preserve"> des annexes hydrauliques</t>
    </r>
    <r>
      <rPr>
        <i/>
        <sz val="11"/>
        <color theme="1"/>
        <rFont val="Tw Cen MT"/>
        <family val="2"/>
      </rPr>
      <t xml:space="preserve"> courantes </t>
    </r>
    <r>
      <rPr>
        <b/>
        <i/>
        <sz val="11"/>
        <color theme="1"/>
        <rFont val="Tw Cen MT"/>
        <family val="2"/>
      </rPr>
      <t>connectées</t>
    </r>
    <r>
      <rPr>
        <i/>
        <sz val="11"/>
        <color theme="1"/>
        <rFont val="Tw Cen MT"/>
        <family val="2"/>
      </rPr>
      <t xml:space="preserve"> de manière permanente au chenal </t>
    </r>
    <r>
      <rPr>
        <b/>
        <i/>
        <sz val="11"/>
        <color theme="1"/>
        <rFont val="Tw Cen MT"/>
        <family val="2"/>
      </rPr>
      <t>par l'amont et par l'aval</t>
    </r>
    <r>
      <rPr>
        <i/>
        <sz val="11"/>
        <color theme="1"/>
        <rFont val="Tw Cen MT"/>
        <family val="2"/>
      </rPr>
      <t>.</t>
    </r>
  </si>
  <si>
    <r>
      <rPr>
        <b/>
        <i/>
        <sz val="11"/>
        <color theme="1"/>
        <rFont val="Tw Cen MT"/>
        <family val="2"/>
      </rPr>
      <t xml:space="preserve">Parties vives à berges </t>
    </r>
    <r>
      <rPr>
        <b/>
        <i/>
        <u/>
        <sz val="11"/>
        <color theme="1"/>
        <rFont val="Tw Cen MT"/>
        <family val="2"/>
      </rPr>
      <t>non arborées</t>
    </r>
    <r>
      <rPr>
        <b/>
        <i/>
        <sz val="11"/>
        <color theme="1"/>
        <rFont val="Tw Cen MT"/>
        <family val="2"/>
      </rPr>
      <t xml:space="preserve"> des annexes hydrauliques</t>
    </r>
    <r>
      <rPr>
        <i/>
        <sz val="11"/>
        <color theme="1"/>
        <rFont val="Tw Cen MT"/>
        <family val="2"/>
      </rPr>
      <t xml:space="preserve"> courantes </t>
    </r>
    <r>
      <rPr>
        <b/>
        <i/>
        <sz val="11"/>
        <color theme="1"/>
        <rFont val="Tw Cen MT"/>
        <family val="2"/>
      </rPr>
      <t>connectées</t>
    </r>
    <r>
      <rPr>
        <i/>
        <sz val="11"/>
        <color theme="1"/>
        <rFont val="Tw Cen MT"/>
        <family val="2"/>
      </rPr>
      <t xml:space="preserve"> de manière permanente au chenal </t>
    </r>
    <r>
      <rPr>
        <b/>
        <i/>
        <sz val="11"/>
        <color theme="1"/>
        <rFont val="Tw Cen MT"/>
        <family val="2"/>
      </rPr>
      <t>par l'amont et par l'aval</t>
    </r>
    <r>
      <rPr>
        <i/>
        <sz val="11"/>
        <color theme="1"/>
        <rFont val="Tw Cen MT"/>
        <family val="2"/>
      </rPr>
      <t>.</t>
    </r>
  </si>
  <si>
    <t>Annexes fluviales vives non arborées, peu perturbées avec flux rétrograde par l'aval</t>
  </si>
  <si>
    <t>Annexes fluviales vives arborées, peu perturbées avec flux rétrograde par l'aval</t>
  </si>
  <si>
    <t>Ruisselets et ruisseaux : secteur fermé (sous-bois, taillis)</t>
  </si>
  <si>
    <t>Ruisselets et ruisseaux : secteur ouvert</t>
  </si>
  <si>
    <t>Rivières à eaux vives : secteur ouvert</t>
  </si>
  <si>
    <t>Rivières à eaux vives : secteur ombragé (présence ripisylve)</t>
  </si>
  <si>
    <t>Rivières à eaux calmes : secteur ouvert</t>
  </si>
  <si>
    <t>Rivières à eaux calmes : secteur ombragé (présence ripisylve)</t>
  </si>
  <si>
    <t>1a</t>
  </si>
  <si>
    <t>1b</t>
  </si>
  <si>
    <t>1c</t>
  </si>
  <si>
    <t>1d</t>
  </si>
  <si>
    <t>2a</t>
  </si>
  <si>
    <t>2b</t>
  </si>
  <si>
    <t>4a</t>
  </si>
  <si>
    <t>4b</t>
  </si>
  <si>
    <t>4c</t>
  </si>
  <si>
    <t>4d</t>
  </si>
  <si>
    <t>4e</t>
  </si>
  <si>
    <t>4f</t>
  </si>
  <si>
    <t>4g</t>
  </si>
  <si>
    <t>4h</t>
  </si>
  <si>
    <t>5a</t>
  </si>
  <si>
    <t>5b</t>
  </si>
  <si>
    <t>5c</t>
  </si>
  <si>
    <t>5d</t>
  </si>
  <si>
    <t>5e</t>
  </si>
  <si>
    <t>5f</t>
  </si>
  <si>
    <t>Mares permanentes avec présence de végétation aquatique</t>
  </si>
  <si>
    <t>Mares permanentes dénuées de végétation aquatique</t>
  </si>
  <si>
    <t>Plans d'eau ou portions de plan d'eau "naturels" ou artificiels anciens ("renaturés") &gt;0,5ha, planitiaires et collinéens</t>
  </si>
  <si>
    <t xml:space="preserve">Plans d'eau "naturels" &gt;0,5 ha (ou portion) ombragés/arborés  </t>
  </si>
  <si>
    <t>Plans d'eau "naturels" &gt;0,5 ha (ou portion) avec hélophytes hauts</t>
  </si>
  <si>
    <t>Plans d'eau "naturels" &gt;0,5 ha (ou portion) avec hélophytes bas ou seulement hydrophytes</t>
  </si>
  <si>
    <t>Lagunes/salines en activité</t>
  </si>
  <si>
    <t>Sources et suintements de plaine bien exposés</t>
  </si>
  <si>
    <t>Sources et suintements de plaine ombragés à semi-ombragés</t>
  </si>
  <si>
    <t>Sources et suintements d'altitude bien exposés</t>
  </si>
  <si>
    <t>Sources et suintements d'altitude ombragés à semi-ombragés</t>
  </si>
  <si>
    <t>Autres milieux artificiels (eaux claires) : gravières, sablières, etc.</t>
  </si>
  <si>
    <t>Chalcolestes viridis</t>
  </si>
  <si>
    <r>
      <t xml:space="preserve">Code - intitulé </t>
    </r>
    <r>
      <rPr>
        <b/>
        <i/>
        <sz val="10"/>
        <color indexed="8"/>
        <rFont val="Tw Cen MT"/>
        <family val="2"/>
      </rPr>
      <t>(d'après DELIRY, 2010)</t>
    </r>
  </si>
  <si>
    <t>Canaux, douves, fossés non alimentés</t>
  </si>
  <si>
    <r>
      <t xml:space="preserve">Bassin de décantation de carrière </t>
    </r>
    <r>
      <rPr>
        <i/>
        <sz val="10"/>
        <color theme="1"/>
        <rFont val="Tw Cen MT"/>
        <family val="2"/>
      </rPr>
      <t>sensu lato</t>
    </r>
  </si>
  <si>
    <t>Ardèche</t>
  </si>
  <si>
    <t>Tourbières acides d'altitude avec surfaces significatives d'eau libre</t>
  </si>
  <si>
    <t>Tourbières acides d'altitude avec gouilles seulement</t>
  </si>
  <si>
    <t>Tourbières à sphaignes (bombées) avec gouilles, fosses d'exploitation, etc. de l'étage collinéen (500 m maxi) et en dessous.</t>
  </si>
  <si>
    <t>Petits lacs et mares (ou dépressions permanentes) des étages montagnard (alt.&gt;500m) et sub-alpin, non assimilables à une tourbière</t>
  </si>
  <si>
    <r>
      <t>Aeshna (</t>
    </r>
    <r>
      <rPr>
        <b/>
        <i/>
        <u/>
        <sz val="11"/>
        <color theme="1"/>
        <rFont val="Calibri"/>
        <family val="2"/>
        <scheme val="minor"/>
      </rPr>
      <t>Genre)</t>
    </r>
  </si>
  <si>
    <r>
      <t>Anax</t>
    </r>
    <r>
      <rPr>
        <b/>
        <i/>
        <u/>
        <sz val="11"/>
        <color theme="1"/>
        <rFont val="Calibri"/>
        <family val="2"/>
        <scheme val="minor"/>
      </rPr>
      <t xml:space="preserve"> (Genre)</t>
    </r>
  </si>
  <si>
    <r>
      <t>Calopteryx (</t>
    </r>
    <r>
      <rPr>
        <b/>
        <i/>
        <u/>
        <sz val="11"/>
        <color theme="1"/>
        <rFont val="Calibri"/>
        <family val="2"/>
        <scheme val="minor"/>
      </rPr>
      <t>Genre</t>
    </r>
    <r>
      <rPr>
        <i/>
        <sz val="11"/>
        <color theme="1"/>
        <rFont val="Calibri"/>
        <family val="2"/>
        <scheme val="minor"/>
      </rPr>
      <t>)</t>
    </r>
  </si>
  <si>
    <r>
      <t xml:space="preserve">Coenagrion </t>
    </r>
    <r>
      <rPr>
        <b/>
        <i/>
        <u/>
        <sz val="11"/>
        <color theme="1"/>
        <rFont val="Calibri"/>
        <family val="2"/>
        <scheme val="minor"/>
      </rPr>
      <t>(Genre)</t>
    </r>
  </si>
  <si>
    <r>
      <t xml:space="preserve">Cordulegaster </t>
    </r>
    <r>
      <rPr>
        <b/>
        <i/>
        <u/>
        <sz val="11"/>
        <color theme="1"/>
        <rFont val="Calibri"/>
        <family val="2"/>
        <scheme val="minor"/>
      </rPr>
      <t>(Genre)</t>
    </r>
  </si>
  <si>
    <r>
      <t xml:space="preserve">Erythromma </t>
    </r>
    <r>
      <rPr>
        <b/>
        <i/>
        <u/>
        <sz val="11"/>
        <color theme="1"/>
        <rFont val="Calibri"/>
        <family val="2"/>
        <scheme val="minor"/>
      </rPr>
      <t>(Genre)</t>
    </r>
  </si>
  <si>
    <r>
      <t xml:space="preserve">Sympetrum </t>
    </r>
    <r>
      <rPr>
        <b/>
        <i/>
        <u/>
        <sz val="11"/>
        <color theme="1"/>
        <rFont val="Calibri"/>
        <family val="2"/>
        <scheme val="minor"/>
      </rPr>
      <t>(Genre)</t>
    </r>
  </si>
  <si>
    <r>
      <t xml:space="preserve">Somatochlora </t>
    </r>
    <r>
      <rPr>
        <b/>
        <i/>
        <u/>
        <sz val="11"/>
        <color theme="1"/>
        <rFont val="Calibri"/>
        <family val="2"/>
        <scheme val="minor"/>
      </rPr>
      <t>(Genre)</t>
    </r>
  </si>
  <si>
    <r>
      <t xml:space="preserve">Platycnemis </t>
    </r>
    <r>
      <rPr>
        <b/>
        <i/>
        <u/>
        <sz val="11"/>
        <color theme="1"/>
        <rFont val="Calibri"/>
        <family val="2"/>
        <scheme val="minor"/>
      </rPr>
      <t>(Genre)</t>
    </r>
  </si>
  <si>
    <r>
      <t xml:space="preserve">Orthetrum </t>
    </r>
    <r>
      <rPr>
        <b/>
        <i/>
        <u/>
        <sz val="11"/>
        <color theme="1"/>
        <rFont val="Calibri"/>
        <family val="2"/>
        <scheme val="minor"/>
      </rPr>
      <t>(Genre)</t>
    </r>
  </si>
  <si>
    <r>
      <t xml:space="preserve">Onychogomphus </t>
    </r>
    <r>
      <rPr>
        <b/>
        <i/>
        <u/>
        <sz val="11"/>
        <color theme="1"/>
        <rFont val="Calibri"/>
        <family val="2"/>
        <scheme val="minor"/>
      </rPr>
      <t>(Genre)</t>
    </r>
  </si>
  <si>
    <r>
      <t xml:space="preserve">Leucorrhinia </t>
    </r>
    <r>
      <rPr>
        <b/>
        <i/>
        <u/>
        <sz val="11"/>
        <color theme="1"/>
        <rFont val="Calibri"/>
        <family val="2"/>
        <scheme val="minor"/>
      </rPr>
      <t>(Genre)</t>
    </r>
  </si>
  <si>
    <r>
      <t xml:space="preserve">Lestes </t>
    </r>
    <r>
      <rPr>
        <b/>
        <i/>
        <u/>
        <sz val="11"/>
        <color theme="1"/>
        <rFont val="Calibri"/>
        <family val="2"/>
        <scheme val="minor"/>
      </rPr>
      <t>(Genre)</t>
    </r>
  </si>
  <si>
    <r>
      <t xml:space="preserve">Ischnura </t>
    </r>
    <r>
      <rPr>
        <b/>
        <i/>
        <u/>
        <sz val="11"/>
        <color theme="1"/>
        <rFont val="Calibri"/>
        <family val="2"/>
        <scheme val="minor"/>
      </rPr>
      <t>(Genre)</t>
    </r>
  </si>
  <si>
    <r>
      <t xml:space="preserve">Gomphus </t>
    </r>
    <r>
      <rPr>
        <b/>
        <i/>
        <u/>
        <sz val="11"/>
        <color theme="1"/>
        <rFont val="Calibri"/>
        <family val="2"/>
        <scheme val="minor"/>
      </rPr>
      <t>(Genre)</t>
    </r>
  </si>
  <si>
    <r>
      <t>Sympetrum (</t>
    </r>
    <r>
      <rPr>
        <b/>
        <i/>
        <u/>
        <sz val="11"/>
        <color theme="1"/>
        <rFont val="Calibri"/>
        <family val="2"/>
        <scheme val="minor"/>
      </rPr>
      <t>Groupe d'espèces)</t>
    </r>
  </si>
  <si>
    <t>CD_NOM Taxref 9</t>
  </si>
  <si>
    <t>Côtes d'Armor</t>
  </si>
  <si>
    <t>Finistère</t>
  </si>
  <si>
    <t>Morbihan</t>
  </si>
  <si>
    <t>Ille-et-Vilaine</t>
  </si>
  <si>
    <t>Cantal</t>
  </si>
  <si>
    <t>3  1</t>
  </si>
  <si>
    <t>Pour la Bretagne : Picard L. &amp; David J., 2020-Intégrité du peuplement d'odonates à l'échelle du bassin Loire-Bretagne (programme LigérO) : Ajustement du référentiel pour le secteur Bretagne(répartition / affinités écologiques). Note</t>
  </si>
  <si>
    <t>d’accompagnement réalisée à la demande du CEN Centre Val-de-Loire et s’inscrivant dans le cadre de la</t>
  </si>
  <si>
    <t>démarche d’observatoire des invertébrés continentaux de Bretagne (GRETIA, Bretagne-Vivante et Vivarmor-</t>
  </si>
  <si>
    <t>Nature, avec le soutien de l’Europe, de la région Bretagne et de la DREAL Bretagne, 12 p.</t>
  </si>
  <si>
    <t>Pour la Bretagne : Picard L. &amp; David J., 2020 - Intégrité du peuplement d'odonates à l'échelle du bassin Loire-Bretagne (programme LigérO) : Ajustement du référentiel pour le secteur Bretagne(répartition / affinités écologiques). Note d’accompagnement réalisée à la demande du CEN Centre Val-de-Loire et s’inscrivant dans le cadre de la démarche d’observatoire des invertébrés continentaux de Bretagne (GRETIA, Bretagne-Vivante et Vivarmor-Nature, avec le soutien de l’Europe, de la région Bretagne et de la DREAL Bretagne, 12 p.</t>
  </si>
  <si>
    <t>Pour le Cantal : Lecomte R. &amp; Soissons A., 2020 - Intégrité du peuplement d'odonates à l'échelle du bassin Loire-Bretagne (programme LigérO) : Ajustement du référentiel 'répartition' pour le département du Cantal. Conservatoire d'espaces naturels Auvergne, 7p.</t>
  </si>
  <si>
    <r>
      <rPr>
        <b/>
        <sz val="11"/>
        <color indexed="8"/>
        <rFont val="Tw Cen MT"/>
        <family val="2"/>
      </rPr>
      <t>Niveau de lien maximal avec un habitat</t>
    </r>
    <r>
      <rPr>
        <sz val="11"/>
        <color indexed="8"/>
        <rFont val="Tw Cen MT"/>
        <family val="2"/>
      </rPr>
      <t xml:space="preserve"> =MIN(B10:F10)</t>
    </r>
  </si>
  <si>
    <t xml:space="preserve">2- Espèces "sténoèces" pour les habitats présents </t>
  </si>
  <si>
    <t>Choix des affinités 1 et 2 pour les habitats présents</t>
  </si>
  <si>
    <t>3- Répartition départementale</t>
  </si>
  <si>
    <t xml:space="preserve">Choix des espèces présentes sur le département (code 2 à 5) </t>
  </si>
  <si>
    <t>METHODE</t>
  </si>
  <si>
    <t>1-Coller ci-dessous les habitats présents sur votre site</t>
  </si>
  <si>
    <t>2-"Sténoèces"</t>
  </si>
  <si>
    <t>CONCLUSION</t>
  </si>
  <si>
    <r>
      <t>Liste sp département</t>
    </r>
    <r>
      <rPr>
        <sz val="11"/>
        <color theme="1"/>
        <rFont val="Calibri"/>
        <family val="2"/>
        <scheme val="minor"/>
      </rPr>
      <t xml:space="preserve"> (que les espèces code 2 à 5)</t>
    </r>
  </si>
  <si>
    <t>Département</t>
  </si>
  <si>
    <t>3-Coller la répartition départementale</t>
  </si>
  <si>
    <t>Liste sp "sténoèces"attendues</t>
  </si>
  <si>
    <t>x</t>
  </si>
  <si>
    <t>Les réponses</t>
  </si>
  <si>
    <t>Ne pas modifier le reste</t>
  </si>
  <si>
    <t>Liste espèces "sténoèces" attendues est de XXX taxons ===&gt;</t>
  </si>
  <si>
    <t>1- Choix des habitats présents sur le site ===&gt;</t>
  </si>
  <si>
    <t>Coller les habitats présents issus de la feuille "Affinité …."</t>
  </si>
  <si>
    <t>Coller la colonne du département où se trouve votre site issu de la feuille "Répartition …."</t>
  </si>
  <si>
    <t>Espèces "sténoèces" attendues</t>
  </si>
  <si>
    <t>Espèces observées en 2019</t>
  </si>
  <si>
    <t>Espèces</t>
  </si>
  <si>
    <t>Habitats</t>
  </si>
  <si>
    <t>Exemple de tableau de rendu</t>
  </si>
  <si>
    <t>Tableau à copier "collage spécial, valeur"</t>
  </si>
  <si>
    <t>Total des espèces "sténoèces" attendues et observées</t>
  </si>
  <si>
    <t>% d’espèces observées</t>
  </si>
  <si>
    <t>Affinité par habitat</t>
  </si>
  <si>
    <t>"x'' espèces observée; ''1'' espèce dite "sténoèce" prise en compte dans le calcul de l'indice. Pour la présence, le département d'Eure et Loir a été utilisé.</t>
  </si>
  <si>
    <t>De cette couleur : Colonnes qu'il faut coller issues des feuilles "Affinité…" et "Répartition…"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</si>
</sst>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sz val="11"/>
      <color theme="0"/>
      <name val="Tw Cen MT"/>
      <family val="2"/>
    </font>
    <font>
      <i/>
      <sz val="11"/>
      <color theme="1"/>
      <name val="Tw Cen MT"/>
      <family val="2"/>
    </font>
    <font>
      <b/>
      <sz val="11"/>
      <color theme="4" tint="-0.249977111117893"/>
      <name val="Tw Cen MT"/>
      <family val="2"/>
    </font>
    <font>
      <b/>
      <sz val="11"/>
      <color theme="1"/>
      <name val="Tw Cen MT"/>
      <family val="2"/>
    </font>
    <font>
      <sz val="10"/>
      <color theme="1"/>
      <name val="Tw Cen MT"/>
      <family val="2"/>
    </font>
    <font>
      <b/>
      <sz val="12"/>
      <color theme="1"/>
      <name val="Tw Cen MT"/>
      <family val="2"/>
    </font>
    <font>
      <b/>
      <i/>
      <sz val="11"/>
      <color theme="1"/>
      <name val="Tw Cen MT"/>
      <family val="2"/>
    </font>
    <font>
      <b/>
      <sz val="10"/>
      <color theme="1"/>
      <name val="Tw Cen MT"/>
      <family val="2"/>
    </font>
    <font>
      <sz val="12"/>
      <color theme="1"/>
      <name val="Tw Cen MT"/>
      <family val="2"/>
    </font>
    <font>
      <b/>
      <i/>
      <sz val="11"/>
      <color theme="0"/>
      <name val="Tw Cen MT"/>
      <family val="2"/>
    </font>
    <font>
      <sz val="11"/>
      <color rgb="FFFF0000"/>
      <name val="Tw Cen MT"/>
      <family val="2"/>
    </font>
    <font>
      <sz val="11"/>
      <color indexed="8"/>
      <name val="Tw Cen MT"/>
      <family val="2"/>
    </font>
    <font>
      <i/>
      <sz val="10"/>
      <color theme="1"/>
      <name val="Tw Cen MT"/>
      <family val="2"/>
    </font>
    <font>
      <b/>
      <i/>
      <u/>
      <sz val="11"/>
      <color theme="1"/>
      <name val="Tw Cen MT"/>
      <family val="2"/>
    </font>
    <font>
      <i/>
      <u/>
      <sz val="11"/>
      <color theme="1"/>
      <name val="Tw Cen MT"/>
      <family val="2"/>
    </font>
    <font>
      <b/>
      <u/>
      <sz val="11"/>
      <color theme="4" tint="-0.249977111117893"/>
      <name val="Tw Cen MT"/>
      <family val="2"/>
    </font>
    <font>
      <b/>
      <i/>
      <sz val="10"/>
      <color indexed="8"/>
      <name val="Tw Cen MT"/>
      <family val="2"/>
    </font>
    <font>
      <sz val="11"/>
      <color theme="1"/>
      <name val="Tw Cen MT"/>
      <family val="2"/>
    </font>
    <font>
      <sz val="10"/>
      <color rgb="FF000000"/>
      <name val="Tw Cen MT"/>
      <family val="2"/>
      <charset val="1"/>
    </font>
    <font>
      <b/>
      <sz val="10"/>
      <color rgb="FF000000"/>
      <name val="Tw Cen MT"/>
      <family val="2"/>
      <charset val="1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rgb="FF00B050"/>
      <name val="Tw Cen MT"/>
      <family val="2"/>
    </font>
    <font>
      <sz val="11"/>
      <name val="Tw Cen MT"/>
      <family val="2"/>
    </font>
    <font>
      <i/>
      <sz val="11"/>
      <name val="Tw Cen MT"/>
      <family val="2"/>
    </font>
    <font>
      <sz val="10"/>
      <name val="Tw Cen MT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Tw Cen MT"/>
      <family val="2"/>
    </font>
    <font>
      <b/>
      <sz val="10"/>
      <color rgb="FF000000"/>
      <name val="Tw Cen MT"/>
      <family val="2"/>
    </font>
    <font>
      <b/>
      <i/>
      <sz val="10"/>
      <color rgb="FF000000"/>
      <name val="Tw Cen MT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1" fillId="0" borderId="0" xfId="0" applyNumberFormat="1" applyFont="1"/>
    <xf numFmtId="49" fontId="3" fillId="0" borderId="0" xfId="0" applyNumberFormat="1" applyFont="1"/>
    <xf numFmtId="49" fontId="6" fillId="0" borderId="0" xfId="0" applyNumberFormat="1" applyFont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8" fillId="0" borderId="19" xfId="0" applyNumberFormat="1" applyFont="1" applyBorder="1"/>
    <xf numFmtId="49" fontId="5" fillId="0" borderId="0" xfId="0" applyNumberFormat="1" applyFont="1"/>
    <xf numFmtId="49" fontId="9" fillId="0" borderId="20" xfId="0" applyNumberFormat="1" applyFont="1" applyBorder="1" applyAlignment="1">
      <alignment horizontal="center" vertical="center"/>
    </xf>
    <xf numFmtId="0" fontId="1" fillId="0" borderId="0" xfId="0" applyFont="1"/>
    <xf numFmtId="49" fontId="7" fillId="0" borderId="24" xfId="0" applyNumberFormat="1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/>
    </xf>
    <xf numFmtId="49" fontId="1" fillId="0" borderId="0" xfId="0" applyNumberFormat="1" applyFont="1" applyFill="1"/>
    <xf numFmtId="49" fontId="9" fillId="0" borderId="15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0" fontId="1" fillId="0" borderId="0" xfId="0" applyFont="1" applyFill="1"/>
    <xf numFmtId="49" fontId="5" fillId="0" borderId="24" xfId="0" applyNumberFormat="1" applyFont="1" applyBorder="1" applyAlignment="1">
      <alignment horizontal="center" vertical="center" textRotation="90"/>
    </xf>
    <xf numFmtId="0" fontId="6" fillId="0" borderId="23" xfId="0" applyFont="1" applyBorder="1" applyAlignment="1">
      <alignment horizontal="center" textRotation="90" wrapText="1"/>
    </xf>
    <xf numFmtId="49" fontId="6" fillId="0" borderId="23" xfId="0" applyNumberFormat="1" applyFont="1" applyBorder="1" applyAlignment="1">
      <alignment horizontal="center" textRotation="90" wrapText="1"/>
    </xf>
    <xf numFmtId="49" fontId="1" fillId="0" borderId="0" xfId="0" applyNumberFormat="1" applyFont="1" applyAlignment="1">
      <alignment horizontal="center" textRotation="90"/>
    </xf>
    <xf numFmtId="49" fontId="19" fillId="0" borderId="0" xfId="0" applyNumberFormat="1" applyFont="1" applyFill="1"/>
    <xf numFmtId="0" fontId="20" fillId="0" borderId="23" xfId="0" applyFont="1" applyBorder="1" applyAlignment="1">
      <alignment horizontal="center" textRotation="90" wrapText="1"/>
    </xf>
    <xf numFmtId="1" fontId="6" fillId="0" borderId="27" xfId="0" applyNumberFormat="1" applyFont="1" applyFill="1" applyBorder="1" applyAlignment="1">
      <alignment horizontal="center" vertical="center"/>
    </xf>
    <xf numFmtId="1" fontId="6" fillId="0" borderId="27" xfId="0" applyNumberFormat="1" applyFont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vertical="center"/>
    </xf>
    <xf numFmtId="0" fontId="9" fillId="0" borderId="20" xfId="0" applyNumberFormat="1" applyFont="1" applyBorder="1" applyAlignment="1">
      <alignment horizontal="center" vertical="center"/>
    </xf>
    <xf numFmtId="0" fontId="6" fillId="0" borderId="43" xfId="0" applyNumberFormat="1" applyFont="1" applyFill="1" applyBorder="1" applyAlignment="1">
      <alignment horizontal="center" vertical="center"/>
    </xf>
    <xf numFmtId="1" fontId="6" fillId="0" borderId="43" xfId="0" applyNumberFormat="1" applyFont="1" applyBorder="1" applyAlignment="1">
      <alignment horizontal="center" vertical="center"/>
    </xf>
    <xf numFmtId="49" fontId="3" fillId="0" borderId="45" xfId="0" applyNumberFormat="1" applyFont="1" applyFill="1" applyBorder="1"/>
    <xf numFmtId="0" fontId="22" fillId="4" borderId="45" xfId="0" applyFont="1" applyFill="1" applyBorder="1"/>
    <xf numFmtId="49" fontId="24" fillId="0" borderId="31" xfId="0" applyNumberFormat="1" applyFont="1" applyBorder="1"/>
    <xf numFmtId="49" fontId="1" fillId="0" borderId="1" xfId="0" applyNumberFormat="1" applyFont="1" applyFill="1" applyBorder="1"/>
    <xf numFmtId="49" fontId="19" fillId="0" borderId="1" xfId="0" applyNumberFormat="1" applyFont="1" applyFill="1" applyBorder="1"/>
    <xf numFmtId="49" fontId="1" fillId="0" borderId="1" xfId="0" applyNumberFormat="1" applyFont="1" applyBorder="1"/>
    <xf numFmtId="0" fontId="6" fillId="0" borderId="23" xfId="0" applyFont="1" applyFill="1" applyBorder="1" applyAlignment="1">
      <alignment horizontal="center" textRotation="90" wrapText="1"/>
    </xf>
    <xf numFmtId="0" fontId="9" fillId="0" borderId="20" xfId="0" applyFont="1" applyFill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/>
    </xf>
    <xf numFmtId="1" fontId="6" fillId="0" borderId="43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0" fillId="0" borderId="0" xfId="0"/>
    <xf numFmtId="0" fontId="1" fillId="0" borderId="0" xfId="0" applyFont="1"/>
    <xf numFmtId="0" fontId="12" fillId="0" borderId="0" xfId="0" applyFont="1"/>
    <xf numFmtId="0" fontId="1" fillId="0" borderId="31" xfId="0" applyFont="1" applyBorder="1"/>
    <xf numFmtId="0" fontId="1" fillId="0" borderId="15" xfId="0" applyFont="1" applyBorder="1"/>
    <xf numFmtId="0" fontId="1" fillId="0" borderId="0" xfId="0" applyFont="1" applyBorder="1"/>
    <xf numFmtId="0" fontId="1" fillId="0" borderId="24" xfId="0" applyFont="1" applyBorder="1"/>
    <xf numFmtId="0" fontId="1" fillId="0" borderId="18" xfId="0" applyFont="1" applyBorder="1"/>
    <xf numFmtId="0" fontId="1" fillId="0" borderId="17" xfId="0" applyFont="1" applyBorder="1"/>
    <xf numFmtId="49" fontId="24" fillId="0" borderId="31" xfId="0" applyNumberFormat="1" applyFont="1" applyBorder="1" applyAlignment="1">
      <alignment horizontal="center" wrapText="1"/>
    </xf>
    <xf numFmtId="0" fontId="5" fillId="0" borderId="14" xfId="0" applyFont="1" applyBorder="1"/>
    <xf numFmtId="0" fontId="5" fillId="0" borderId="28" xfId="0" applyFont="1" applyBorder="1" applyAlignment="1">
      <alignment horizontal="center" textRotation="90"/>
    </xf>
    <xf numFmtId="0" fontId="5" fillId="0" borderId="28" xfId="0" applyFont="1" applyFill="1" applyBorder="1" applyAlignment="1">
      <alignment horizontal="center" textRotation="90"/>
    </xf>
    <xf numFmtId="0" fontId="5" fillId="0" borderId="37" xfId="0" applyFont="1" applyBorder="1" applyAlignment="1">
      <alignment horizontal="center" textRotation="90"/>
    </xf>
    <xf numFmtId="0" fontId="5" fillId="0" borderId="16" xfId="0" applyFont="1" applyBorder="1" applyAlignment="1">
      <alignment horizontal="center" textRotation="90"/>
    </xf>
    <xf numFmtId="49" fontId="1" fillId="0" borderId="1" xfId="0" applyNumberFormat="1" applyFont="1" applyFill="1" applyBorder="1"/>
    <xf numFmtId="49" fontId="3" fillId="0" borderId="25" xfId="0" applyNumberFormat="1" applyFont="1" applyBorder="1"/>
    <xf numFmtId="49" fontId="1" fillId="0" borderId="1" xfId="0" applyNumberFormat="1" applyFont="1" applyBorder="1"/>
    <xf numFmtId="49" fontId="3" fillId="0" borderId="44" xfId="0" applyNumberFormat="1" applyFont="1" applyFill="1" applyBorder="1"/>
    <xf numFmtId="49" fontId="3" fillId="0" borderId="25" xfId="0" applyNumberFormat="1" applyFont="1" applyFill="1" applyBorder="1"/>
    <xf numFmtId="0" fontId="12" fillId="0" borderId="0" xfId="0" applyFont="1" applyFill="1"/>
    <xf numFmtId="0" fontId="1" fillId="0" borderId="0" xfId="0" applyFont="1" applyFill="1"/>
    <xf numFmtId="49" fontId="3" fillId="0" borderId="24" xfId="0" applyNumberFormat="1" applyFont="1" applyBorder="1"/>
    <xf numFmtId="49" fontId="3" fillId="0" borderId="26" xfId="0" applyNumberFormat="1" applyFont="1" applyBorder="1"/>
    <xf numFmtId="0" fontId="7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/>
    <xf numFmtId="0" fontId="20" fillId="0" borderId="23" xfId="0" applyFont="1" applyFill="1" applyBorder="1" applyAlignment="1">
      <alignment horizontal="center" textRotation="90" wrapText="1"/>
    </xf>
    <xf numFmtId="49" fontId="21" fillId="0" borderId="20" xfId="0" applyNumberFormat="1" applyFont="1" applyFill="1" applyBorder="1" applyAlignment="1">
      <alignment horizontal="center" vertical="center"/>
    </xf>
    <xf numFmtId="49" fontId="20" fillId="0" borderId="23" xfId="0" applyNumberFormat="1" applyFont="1" applyFill="1" applyBorder="1" applyAlignment="1">
      <alignment horizontal="center" textRotation="90" wrapText="1"/>
    </xf>
    <xf numFmtId="0" fontId="21" fillId="0" borderId="20" xfId="0" applyNumberFormat="1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49" fontId="1" fillId="0" borderId="46" xfId="0" applyNumberFormat="1" applyFont="1" applyFill="1" applyBorder="1"/>
    <xf numFmtId="49" fontId="1" fillId="0" borderId="41" xfId="0" applyNumberFormat="1" applyFont="1" applyFill="1" applyBorder="1"/>
    <xf numFmtId="49" fontId="1" fillId="0" borderId="17" xfId="0" applyNumberFormat="1" applyFont="1" applyFill="1" applyBorder="1"/>
    <xf numFmtId="49" fontId="6" fillId="0" borderId="23" xfId="0" applyNumberFormat="1" applyFont="1" applyFill="1" applyBorder="1" applyAlignment="1">
      <alignment horizontal="center" textRotation="90" wrapText="1"/>
    </xf>
    <xf numFmtId="49" fontId="9" fillId="0" borderId="42" xfId="0" applyNumberFormat="1" applyFont="1" applyFill="1" applyBorder="1" applyAlignment="1">
      <alignment horizontal="center"/>
    </xf>
    <xf numFmtId="49" fontId="1" fillId="0" borderId="33" xfId="0" applyNumberFormat="1" applyFont="1" applyFill="1" applyBorder="1"/>
    <xf numFmtId="0" fontId="1" fillId="0" borderId="47" xfId="0" applyFont="1" applyBorder="1" applyAlignment="1">
      <alignment horizontal="center"/>
    </xf>
    <xf numFmtId="49" fontId="3" fillId="0" borderId="1" xfId="0" applyNumberFormat="1" applyFont="1" applyBorder="1"/>
    <xf numFmtId="0" fontId="25" fillId="0" borderId="29" xfId="0" applyFont="1" applyFill="1" applyBorder="1" applyAlignment="1">
      <alignment horizontal="center"/>
    </xf>
    <xf numFmtId="49" fontId="26" fillId="0" borderId="44" xfId="0" applyNumberFormat="1" applyFont="1" applyFill="1" applyBorder="1"/>
    <xf numFmtId="1" fontId="27" fillId="0" borderId="21" xfId="0" applyNumberFormat="1" applyFont="1" applyFill="1" applyBorder="1" applyAlignment="1">
      <alignment horizontal="center" vertical="center"/>
    </xf>
    <xf numFmtId="0" fontId="27" fillId="0" borderId="21" xfId="0" applyNumberFormat="1" applyFont="1" applyFill="1" applyBorder="1" applyAlignment="1">
      <alignment horizontal="center" vertical="center"/>
    </xf>
    <xf numFmtId="1" fontId="27" fillId="0" borderId="23" xfId="0" applyNumberFormat="1" applyFont="1" applyFill="1" applyBorder="1" applyAlignment="1">
      <alignment horizontal="center" vertical="center"/>
    </xf>
    <xf numFmtId="1" fontId="27" fillId="0" borderId="22" xfId="0" applyNumberFormat="1" applyFont="1" applyFill="1" applyBorder="1" applyAlignment="1">
      <alignment horizontal="center" vertical="center"/>
    </xf>
    <xf numFmtId="0" fontId="27" fillId="0" borderId="22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/>
    <xf numFmtId="49" fontId="26" fillId="0" borderId="25" xfId="0" applyNumberFormat="1" applyFont="1" applyFill="1" applyBorder="1"/>
    <xf numFmtId="49" fontId="26" fillId="0" borderId="41" xfId="0" applyNumberFormat="1" applyFont="1" applyFill="1" applyBorder="1"/>
    <xf numFmtId="1" fontId="27" fillId="0" borderId="27" xfId="0" applyNumberFormat="1" applyFont="1" applyFill="1" applyBorder="1" applyAlignment="1">
      <alignment horizontal="center" vertical="center"/>
    </xf>
    <xf numFmtId="0" fontId="27" fillId="0" borderId="27" xfId="0" applyNumberFormat="1" applyFont="1" applyFill="1" applyBorder="1" applyAlignment="1">
      <alignment horizontal="center" vertical="center"/>
    </xf>
    <xf numFmtId="49" fontId="26" fillId="0" borderId="45" xfId="0" applyNumberFormat="1" applyFont="1" applyFill="1" applyBorder="1"/>
    <xf numFmtId="0" fontId="27" fillId="0" borderId="43" xfId="0" applyNumberFormat="1" applyFont="1" applyFill="1" applyBorder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left"/>
    </xf>
    <xf numFmtId="0" fontId="28" fillId="0" borderId="0" xfId="0" applyFont="1"/>
    <xf numFmtId="0" fontId="28" fillId="0" borderId="0" xfId="0" applyFont="1" applyAlignment="1">
      <alignment horizontal="right"/>
    </xf>
    <xf numFmtId="49" fontId="13" fillId="5" borderId="0" xfId="0" applyNumberFormat="1" applyFont="1" applyFill="1" applyAlignment="1">
      <alignment horizontal="center" textRotation="90" wrapText="1"/>
    </xf>
    <xf numFmtId="49" fontId="1" fillId="5" borderId="0" xfId="0" applyNumberFormat="1" applyFont="1" applyFill="1"/>
    <xf numFmtId="0" fontId="0" fillId="5" borderId="46" xfId="0" applyFill="1" applyBorder="1" applyAlignment="1">
      <alignment horizontal="center"/>
    </xf>
    <xf numFmtId="1" fontId="1" fillId="5" borderId="0" xfId="0" applyNumberFormat="1" applyFont="1" applyFill="1" applyAlignment="1">
      <alignment horizontal="center"/>
    </xf>
    <xf numFmtId="0" fontId="28" fillId="5" borderId="0" xfId="0" applyFont="1" applyFill="1" applyAlignment="1">
      <alignment textRotation="90" wrapText="1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4" borderId="0" xfId="0" applyFill="1"/>
    <xf numFmtId="0" fontId="28" fillId="6" borderId="0" xfId="0" applyFont="1" applyFill="1" applyAlignment="1">
      <alignment horizontal="center" vertical="center"/>
    </xf>
    <xf numFmtId="0" fontId="28" fillId="0" borderId="0" xfId="0" applyFont="1" applyAlignment="1">
      <alignment horizontal="center"/>
    </xf>
    <xf numFmtId="0" fontId="0" fillId="7" borderId="0" xfId="0" applyFill="1"/>
    <xf numFmtId="0" fontId="0" fillId="8" borderId="0" xfId="0" applyFill="1"/>
    <xf numFmtId="0" fontId="28" fillId="4" borderId="0" xfId="0" applyFont="1" applyFill="1" applyAlignment="1">
      <alignment textRotation="90" wrapText="1"/>
    </xf>
    <xf numFmtId="0" fontId="30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wrapText="1"/>
    </xf>
    <xf numFmtId="0" fontId="22" fillId="0" borderId="0" xfId="0" applyFont="1" applyBorder="1"/>
    <xf numFmtId="0" fontId="0" fillId="0" borderId="0" xfId="0" applyBorder="1" applyAlignment="1">
      <alignment horizontal="center"/>
    </xf>
    <xf numFmtId="0" fontId="22" fillId="0" borderId="46" xfId="0" applyFont="1" applyBorder="1"/>
    <xf numFmtId="0" fontId="0" fillId="0" borderId="46" xfId="0" applyBorder="1" applyAlignment="1">
      <alignment horizontal="center"/>
    </xf>
    <xf numFmtId="0" fontId="30" fillId="0" borderId="46" xfId="0" applyFont="1" applyBorder="1"/>
    <xf numFmtId="0" fontId="30" fillId="0" borderId="46" xfId="0" applyFont="1" applyBorder="1" applyAlignment="1">
      <alignment horizontal="center" wrapText="1"/>
    </xf>
    <xf numFmtId="0" fontId="0" fillId="0" borderId="41" xfId="0" applyBorder="1"/>
    <xf numFmtId="0" fontId="30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 wrapText="1"/>
    </xf>
    <xf numFmtId="0" fontId="0" fillId="0" borderId="46" xfId="0" applyBorder="1"/>
    <xf numFmtId="10" fontId="28" fillId="0" borderId="46" xfId="0" applyNumberFormat="1" applyFont="1" applyBorder="1" applyAlignment="1">
      <alignment horizontal="center"/>
    </xf>
    <xf numFmtId="0" fontId="30" fillId="0" borderId="46" xfId="0" applyFont="1" applyBorder="1" applyAlignment="1">
      <alignment horizontal="center" vertical="center"/>
    </xf>
    <xf numFmtId="0" fontId="0" fillId="9" borderId="0" xfId="0" applyFill="1" applyBorder="1" applyAlignment="1">
      <alignment horizontal="center"/>
    </xf>
    <xf numFmtId="0" fontId="30" fillId="0" borderId="0" xfId="0" applyFont="1" applyAlignment="1">
      <alignment horizontal="center"/>
    </xf>
    <xf numFmtId="49" fontId="3" fillId="0" borderId="33" xfId="0" applyNumberFormat="1" applyFont="1" applyFill="1" applyBorder="1" applyAlignment="1">
      <alignment horizontal="left" wrapText="1"/>
    </xf>
    <xf numFmtId="49" fontId="3" fillId="0" borderId="44" xfId="0" applyNumberFormat="1" applyFont="1" applyFill="1" applyBorder="1" applyAlignment="1">
      <alignment horizontal="left" wrapText="1"/>
    </xf>
    <xf numFmtId="49" fontId="3" fillId="0" borderId="48" xfId="0" applyNumberFormat="1" applyFont="1" applyFill="1" applyBorder="1" applyAlignment="1">
      <alignment horizontal="left" wrapText="1"/>
    </xf>
    <xf numFmtId="49" fontId="7" fillId="3" borderId="14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19" xfId="0" applyNumberFormat="1" applyFont="1" applyFill="1" applyBorder="1" applyAlignment="1">
      <alignment horizontal="center" vertical="center"/>
    </xf>
    <xf numFmtId="49" fontId="7" fillId="3" borderId="17" xfId="0" applyNumberFormat="1" applyFont="1" applyFill="1" applyBorder="1" applyAlignment="1">
      <alignment horizontal="center" vertical="center"/>
    </xf>
    <xf numFmtId="49" fontId="6" fillId="0" borderId="17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9" fillId="0" borderId="15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0" fillId="0" borderId="34" xfId="0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5" fillId="6" borderId="24" xfId="0" applyNumberFormat="1" applyFont="1" applyFill="1" applyBorder="1" applyAlignment="1">
      <alignment horizontal="center" vertical="center"/>
    </xf>
    <xf numFmtId="49" fontId="5" fillId="6" borderId="0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 wrapText="1"/>
    </xf>
    <xf numFmtId="0" fontId="28" fillId="4" borderId="0" xfId="0" applyFont="1" applyFill="1" applyAlignment="1">
      <alignment horizontal="center" textRotation="90" wrapText="1"/>
    </xf>
    <xf numFmtId="0" fontId="30" fillId="0" borderId="0" xfId="0" applyFont="1" applyAlignment="1">
      <alignment horizontal="center"/>
    </xf>
    <xf numFmtId="0" fontId="30" fillId="0" borderId="41" xfId="0" applyFont="1" applyBorder="1" applyAlignment="1">
      <alignment horizontal="center"/>
    </xf>
    <xf numFmtId="0" fontId="31" fillId="0" borderId="4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BA115"/>
  <sheetViews>
    <sheetView tabSelected="1" zoomScale="115" zoomScaleNormal="115" workbookViewId="0">
      <pane xSplit="2" ySplit="9" topLeftCell="C49" activePane="bottomRight" state="frozenSplit"/>
      <selection pane="topRight" activeCell="C1" sqref="C1"/>
      <selection pane="bottomLeft" activeCell="A10" sqref="A10"/>
      <selection pane="bottomRight" activeCell="D55" sqref="D55"/>
    </sheetView>
  </sheetViews>
  <sheetFormatPr baseColWidth="10" defaultColWidth="11.42578125" defaultRowHeight="14.25" x14ac:dyDescent="0.2"/>
  <cols>
    <col min="1" max="1" width="17.28515625" style="20" bestFit="1" customWidth="1"/>
    <col min="2" max="2" width="29" style="21" bestFit="1" customWidth="1"/>
    <col min="3" max="3" width="5.5703125" style="77" customWidth="1"/>
    <col min="4" max="6" width="4.7109375" style="77" customWidth="1"/>
    <col min="7" max="12" width="4.7109375" style="22" customWidth="1"/>
    <col min="13" max="13" width="4.7109375" style="77" customWidth="1"/>
    <col min="14" max="15" width="4.7109375" style="22" customWidth="1"/>
    <col min="16" max="16" width="6.7109375" style="22" customWidth="1"/>
    <col min="17" max="17" width="4.7109375" style="22" customWidth="1"/>
    <col min="18" max="18" width="6.7109375" style="22" customWidth="1"/>
    <col min="19" max="19" width="7.5703125" style="22" customWidth="1"/>
    <col min="20" max="20" width="7.42578125" style="22" customWidth="1"/>
    <col min="21" max="21" width="7.7109375" style="22" customWidth="1"/>
    <col min="22" max="22" width="4.7109375" style="22" customWidth="1"/>
    <col min="23" max="23" width="5.5703125" style="22" customWidth="1"/>
    <col min="24" max="24" width="6.5703125" style="22" customWidth="1"/>
    <col min="25" max="34" width="4.7109375" style="22" customWidth="1"/>
    <col min="35" max="35" width="4.7109375" style="77" customWidth="1"/>
    <col min="36" max="42" width="4.7109375" style="22" customWidth="1"/>
    <col min="43" max="43" width="6.7109375" style="22" customWidth="1"/>
    <col min="44" max="44" width="4.7109375" style="22" customWidth="1"/>
    <col min="45" max="48" width="4.7109375" style="77" customWidth="1"/>
    <col min="49" max="50" width="4.7109375" style="22" customWidth="1"/>
    <col min="51" max="52" width="4.85546875" style="50" customWidth="1"/>
    <col min="53" max="53" width="4.85546875" style="20" customWidth="1"/>
    <col min="54" max="16384" width="11.42578125" style="20"/>
  </cols>
  <sheetData>
    <row r="1" spans="1:52" ht="5.25" customHeight="1" x14ac:dyDescent="0.2">
      <c r="B1" s="188" t="s">
        <v>27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27"/>
      <c r="AZ1" s="127"/>
    </row>
    <row r="2" spans="1:52" ht="12" customHeight="1" thickBot="1" x14ac:dyDescent="0.25">
      <c r="B2" s="190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28"/>
      <c r="AZ2" s="128"/>
    </row>
    <row r="3" spans="1:52" ht="14.25" customHeight="1" x14ac:dyDescent="0.2">
      <c r="B3" s="23"/>
      <c r="C3" s="194" t="s">
        <v>279</v>
      </c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51"/>
      <c r="AD3" s="51"/>
      <c r="AE3" s="51"/>
      <c r="AF3" s="51"/>
      <c r="AG3" s="51"/>
      <c r="AH3" s="51"/>
      <c r="AI3" s="124"/>
      <c r="AJ3" s="51"/>
      <c r="AK3" s="51"/>
      <c r="AL3" s="51"/>
      <c r="AM3" s="51"/>
      <c r="AN3" s="51"/>
      <c r="AO3" s="51"/>
      <c r="AP3" s="51"/>
      <c r="AQ3" s="51"/>
      <c r="AR3" s="51"/>
      <c r="AS3" s="124"/>
      <c r="AT3" s="124"/>
      <c r="AU3" s="124"/>
      <c r="AV3" s="124"/>
      <c r="AW3" s="51"/>
      <c r="AX3" s="51"/>
      <c r="AY3" s="129"/>
      <c r="AZ3" s="129"/>
    </row>
    <row r="4" spans="1:52" ht="14.25" customHeight="1" x14ac:dyDescent="0.2">
      <c r="B4" s="28"/>
      <c r="C4" s="193" t="s">
        <v>134</v>
      </c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52"/>
      <c r="AD4" s="52"/>
      <c r="AE4" s="52"/>
      <c r="AF4" s="52"/>
      <c r="AG4" s="52"/>
      <c r="AH4" s="52"/>
      <c r="AI4" s="125"/>
      <c r="AJ4" s="52"/>
      <c r="AK4" s="52"/>
      <c r="AL4" s="52"/>
      <c r="AM4" s="52"/>
      <c r="AN4" s="52"/>
      <c r="AO4" s="52"/>
      <c r="AP4" s="52"/>
      <c r="AQ4" s="52"/>
      <c r="AR4" s="52"/>
      <c r="AS4" s="125"/>
      <c r="AT4" s="125"/>
      <c r="AU4" s="125"/>
      <c r="AV4" s="125"/>
      <c r="AW4" s="52"/>
      <c r="AX4" s="52"/>
      <c r="AY4" s="127"/>
      <c r="AZ4" s="127"/>
    </row>
    <row r="5" spans="1:52" ht="14.25" customHeight="1" x14ac:dyDescent="0.2">
      <c r="B5" s="29"/>
      <c r="C5" s="193" t="s">
        <v>135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52"/>
      <c r="AD5" s="52"/>
      <c r="AE5" s="52"/>
      <c r="AF5" s="52"/>
      <c r="AG5" s="52"/>
      <c r="AH5" s="52"/>
      <c r="AI5" s="125"/>
      <c r="AJ5" s="52"/>
      <c r="AK5" s="52"/>
      <c r="AL5" s="52"/>
      <c r="AM5" s="52"/>
      <c r="AN5" s="52"/>
      <c r="AO5" s="52"/>
      <c r="AP5" s="52"/>
      <c r="AQ5" s="52"/>
      <c r="AR5" s="52"/>
      <c r="AS5" s="125"/>
      <c r="AT5" s="125"/>
      <c r="AU5" s="125"/>
      <c r="AV5" s="125"/>
      <c r="AW5" s="52"/>
      <c r="AX5" s="52"/>
      <c r="AY5" s="127"/>
      <c r="AZ5" s="127"/>
    </row>
    <row r="6" spans="1:52" ht="14.25" customHeight="1" x14ac:dyDescent="0.2">
      <c r="B6" s="29"/>
      <c r="C6" s="193" t="s">
        <v>136</v>
      </c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52"/>
      <c r="AD6" s="52"/>
      <c r="AE6" s="52"/>
      <c r="AF6" s="52"/>
      <c r="AG6" s="52"/>
      <c r="AH6" s="52"/>
      <c r="AI6" s="125"/>
      <c r="AJ6" s="52"/>
      <c r="AK6" s="52"/>
      <c r="AL6" s="52"/>
      <c r="AM6" s="52"/>
      <c r="AN6" s="52"/>
      <c r="AO6" s="52"/>
      <c r="AP6" s="52"/>
      <c r="AQ6" s="52"/>
      <c r="AR6" s="52"/>
      <c r="AS6" s="125"/>
      <c r="AT6" s="125"/>
      <c r="AU6" s="125"/>
      <c r="AV6" s="125"/>
      <c r="AW6" s="52"/>
      <c r="AX6" s="52"/>
      <c r="AY6" s="127"/>
      <c r="AZ6" s="127"/>
    </row>
    <row r="7" spans="1:52" ht="14.25" customHeight="1" thickBot="1" x14ac:dyDescent="0.25">
      <c r="B7" s="30"/>
      <c r="C7" s="192" t="s">
        <v>137</v>
      </c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53"/>
      <c r="AD7" s="53"/>
      <c r="AE7" s="53"/>
      <c r="AF7" s="53"/>
      <c r="AG7" s="53"/>
      <c r="AH7" s="53"/>
      <c r="AI7" s="126"/>
      <c r="AJ7" s="53"/>
      <c r="AK7" s="53"/>
      <c r="AL7" s="53"/>
      <c r="AM7" s="53"/>
      <c r="AN7" s="53"/>
      <c r="AO7" s="53"/>
      <c r="AP7" s="53"/>
      <c r="AQ7" s="53"/>
      <c r="AR7" s="53"/>
      <c r="AS7" s="126"/>
      <c r="AT7" s="126"/>
      <c r="AU7" s="126"/>
      <c r="AV7" s="126"/>
      <c r="AW7" s="53"/>
      <c r="AX7" s="53"/>
      <c r="AY7" s="130"/>
      <c r="AZ7" s="130"/>
    </row>
    <row r="8" spans="1:52" s="58" customFormat="1" ht="99" customHeight="1" x14ac:dyDescent="0.25">
      <c r="B8" s="55" t="s">
        <v>23</v>
      </c>
      <c r="C8" s="73" t="s">
        <v>273</v>
      </c>
      <c r="D8" s="73" t="s">
        <v>274</v>
      </c>
      <c r="E8" s="120" t="s">
        <v>275</v>
      </c>
      <c r="F8" s="120" t="s">
        <v>276</v>
      </c>
      <c r="G8" s="56" t="s">
        <v>241</v>
      </c>
      <c r="H8" s="56" t="s">
        <v>240</v>
      </c>
      <c r="I8" s="57" t="s">
        <v>242</v>
      </c>
      <c r="J8" s="57" t="s">
        <v>243</v>
      </c>
      <c r="K8" s="57" t="s">
        <v>244</v>
      </c>
      <c r="L8" s="57" t="s">
        <v>245</v>
      </c>
      <c r="M8" s="122" t="s">
        <v>202</v>
      </c>
      <c r="N8" s="60" t="s">
        <v>190</v>
      </c>
      <c r="O8" s="60" t="s">
        <v>191</v>
      </c>
      <c r="P8" s="56" t="s">
        <v>194</v>
      </c>
      <c r="Q8" s="56" t="s">
        <v>195</v>
      </c>
      <c r="R8" s="56" t="s">
        <v>192</v>
      </c>
      <c r="S8" s="56" t="s">
        <v>193</v>
      </c>
      <c r="T8" s="56" t="s">
        <v>238</v>
      </c>
      <c r="U8" s="56" t="s">
        <v>239</v>
      </c>
      <c r="V8" s="56" t="s">
        <v>185</v>
      </c>
      <c r="W8" s="56" t="s">
        <v>184</v>
      </c>
      <c r="X8" s="56" t="s">
        <v>186</v>
      </c>
      <c r="Y8" s="56" t="s">
        <v>187</v>
      </c>
      <c r="Z8" s="56" t="s">
        <v>188</v>
      </c>
      <c r="AA8" s="56" t="s">
        <v>189</v>
      </c>
      <c r="AB8" s="57" t="s">
        <v>25</v>
      </c>
      <c r="AC8" s="56" t="s">
        <v>154</v>
      </c>
      <c r="AD8" s="56" t="s">
        <v>280</v>
      </c>
      <c r="AE8" s="57" t="s">
        <v>7</v>
      </c>
      <c r="AF8" s="56" t="s">
        <v>266</v>
      </c>
      <c r="AG8" s="56" t="s">
        <v>267</v>
      </c>
      <c r="AH8" s="56" t="s">
        <v>217</v>
      </c>
      <c r="AI8" s="120" t="s">
        <v>218</v>
      </c>
      <c r="AJ8" s="56" t="s">
        <v>165</v>
      </c>
      <c r="AK8" s="56" t="s">
        <v>166</v>
      </c>
      <c r="AL8" s="56" t="s">
        <v>281</v>
      </c>
      <c r="AM8" s="56" t="s">
        <v>277</v>
      </c>
      <c r="AN8" s="56" t="s">
        <v>220</v>
      </c>
      <c r="AO8" s="56" t="s">
        <v>269</v>
      </c>
      <c r="AP8" s="56" t="s">
        <v>270</v>
      </c>
      <c r="AQ8" s="56" t="s">
        <v>271</v>
      </c>
      <c r="AR8" s="56" t="s">
        <v>10</v>
      </c>
      <c r="AS8" s="73" t="s">
        <v>272</v>
      </c>
      <c r="AT8" s="73" t="s">
        <v>158</v>
      </c>
      <c r="AU8" s="73" t="s">
        <v>159</v>
      </c>
      <c r="AV8" s="73" t="s">
        <v>160</v>
      </c>
      <c r="AW8" s="56" t="s">
        <v>225</v>
      </c>
      <c r="AX8" s="56" t="s">
        <v>26</v>
      </c>
      <c r="AY8" s="131" t="s">
        <v>283</v>
      </c>
      <c r="AZ8" s="131" t="s">
        <v>284</v>
      </c>
    </row>
    <row r="9" spans="1:52" s="25" customFormat="1" ht="15" thickBot="1" x14ac:dyDescent="0.25">
      <c r="A9" s="69" t="s">
        <v>303</v>
      </c>
      <c r="B9" s="24" t="s">
        <v>24</v>
      </c>
      <c r="C9" s="74" t="s">
        <v>246</v>
      </c>
      <c r="D9" s="75" t="s">
        <v>247</v>
      </c>
      <c r="E9" s="121" t="s">
        <v>248</v>
      </c>
      <c r="F9" s="121" t="s">
        <v>249</v>
      </c>
      <c r="G9" s="26" t="s">
        <v>250</v>
      </c>
      <c r="H9" s="26" t="s">
        <v>251</v>
      </c>
      <c r="I9" s="26" t="s">
        <v>141</v>
      </c>
      <c r="J9" s="26" t="s">
        <v>142</v>
      </c>
      <c r="K9" s="26" t="s">
        <v>144</v>
      </c>
      <c r="L9" s="26" t="s">
        <v>145</v>
      </c>
      <c r="M9" s="123">
        <v>21</v>
      </c>
      <c r="N9" s="26" t="s">
        <v>252</v>
      </c>
      <c r="O9" s="26" t="s">
        <v>253</v>
      </c>
      <c r="P9" s="26" t="s">
        <v>254</v>
      </c>
      <c r="Q9" s="26" t="s">
        <v>255</v>
      </c>
      <c r="R9" s="26" t="s">
        <v>256</v>
      </c>
      <c r="S9" s="26" t="s">
        <v>257</v>
      </c>
      <c r="T9" s="26" t="s">
        <v>258</v>
      </c>
      <c r="U9" s="26" t="s">
        <v>259</v>
      </c>
      <c r="V9" s="26" t="s">
        <v>260</v>
      </c>
      <c r="W9" s="26" t="s">
        <v>261</v>
      </c>
      <c r="X9" s="26" t="s">
        <v>262</v>
      </c>
      <c r="Y9" s="26" t="s">
        <v>263</v>
      </c>
      <c r="Z9" s="26" t="s">
        <v>264</v>
      </c>
      <c r="AA9" s="26" t="s">
        <v>265</v>
      </c>
      <c r="AB9" s="64">
        <v>6</v>
      </c>
      <c r="AC9" s="64">
        <v>7</v>
      </c>
      <c r="AD9" s="64">
        <v>8</v>
      </c>
      <c r="AE9" s="64">
        <v>9</v>
      </c>
      <c r="AF9" s="49" t="s">
        <v>15</v>
      </c>
      <c r="AG9" s="26" t="s">
        <v>16</v>
      </c>
      <c r="AH9" s="64">
        <v>11</v>
      </c>
      <c r="AI9" s="123">
        <v>19</v>
      </c>
      <c r="AJ9" s="26" t="s">
        <v>167</v>
      </c>
      <c r="AK9" s="26" t="s">
        <v>168</v>
      </c>
      <c r="AL9" s="26" t="s">
        <v>169</v>
      </c>
      <c r="AM9" s="64">
        <v>13</v>
      </c>
      <c r="AN9" s="64">
        <v>25</v>
      </c>
      <c r="AO9" s="26" t="s">
        <v>172</v>
      </c>
      <c r="AP9" s="26" t="s">
        <v>173</v>
      </c>
      <c r="AQ9" s="26" t="s">
        <v>174</v>
      </c>
      <c r="AR9" s="64">
        <v>20</v>
      </c>
      <c r="AS9" s="75" t="s">
        <v>162</v>
      </c>
      <c r="AT9" s="75" t="s">
        <v>163</v>
      </c>
      <c r="AU9" s="75" t="s">
        <v>164</v>
      </c>
      <c r="AV9" s="75" t="s">
        <v>161</v>
      </c>
      <c r="AW9" s="64">
        <v>16</v>
      </c>
      <c r="AX9" s="64">
        <v>17</v>
      </c>
      <c r="AY9" s="132" t="s">
        <v>17</v>
      </c>
      <c r="AZ9" s="132" t="s">
        <v>18</v>
      </c>
    </row>
    <row r="10" spans="1:52" s="50" customFormat="1" x14ac:dyDescent="0.2">
      <c r="A10" s="93"/>
      <c r="B10" s="137" t="s">
        <v>39</v>
      </c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>
        <v>4</v>
      </c>
      <c r="U10" s="138"/>
      <c r="V10" s="138">
        <v>4</v>
      </c>
      <c r="W10" s="138"/>
      <c r="X10" s="138">
        <v>3</v>
      </c>
      <c r="Y10" s="138">
        <v>3</v>
      </c>
      <c r="Z10" s="138">
        <v>2</v>
      </c>
      <c r="AA10" s="138"/>
      <c r="AB10" s="138"/>
      <c r="AC10" s="138">
        <v>3</v>
      </c>
      <c r="AD10" s="138">
        <v>1</v>
      </c>
      <c r="AE10" s="138">
        <v>1</v>
      </c>
      <c r="AF10" s="138">
        <v>1</v>
      </c>
      <c r="AG10" s="138"/>
      <c r="AH10" s="138">
        <v>3</v>
      </c>
      <c r="AI10" s="138"/>
      <c r="AJ10" s="138"/>
      <c r="AK10" s="138">
        <v>3</v>
      </c>
      <c r="AL10" s="139">
        <v>4</v>
      </c>
      <c r="AM10" s="139">
        <v>2</v>
      </c>
      <c r="AN10" s="138"/>
      <c r="AO10" s="138"/>
      <c r="AP10" s="139">
        <v>2</v>
      </c>
      <c r="AQ10" s="139">
        <v>2</v>
      </c>
      <c r="AR10" s="139">
        <v>2</v>
      </c>
      <c r="AS10" s="138"/>
      <c r="AT10" s="139">
        <v>3</v>
      </c>
      <c r="AU10" s="138">
        <v>3</v>
      </c>
      <c r="AV10" s="138"/>
      <c r="AW10" s="139">
        <v>2</v>
      </c>
      <c r="AX10" s="138"/>
      <c r="AY10" s="140"/>
      <c r="AZ10" s="140"/>
    </row>
    <row r="11" spans="1:52" s="59" customFormat="1" x14ac:dyDescent="0.2">
      <c r="A11" s="71"/>
      <c r="B11" s="137" t="s">
        <v>138</v>
      </c>
      <c r="C11" s="141"/>
      <c r="D11" s="141"/>
      <c r="E11" s="141"/>
      <c r="F11" s="141"/>
      <c r="G11" s="141"/>
      <c r="H11" s="141"/>
      <c r="I11" s="141"/>
      <c r="J11" s="141"/>
      <c r="K11" s="142">
        <v>4</v>
      </c>
      <c r="L11" s="142">
        <v>3</v>
      </c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>
        <v>3</v>
      </c>
      <c r="X11" s="141">
        <v>4</v>
      </c>
      <c r="Y11" s="141">
        <v>3</v>
      </c>
      <c r="Z11" s="141">
        <v>3</v>
      </c>
      <c r="AA11" s="141">
        <v>2</v>
      </c>
      <c r="AB11" s="141">
        <v>4</v>
      </c>
      <c r="AC11" s="141">
        <v>3</v>
      </c>
      <c r="AD11" s="141">
        <v>3</v>
      </c>
      <c r="AE11" s="141">
        <v>3</v>
      </c>
      <c r="AF11" s="141">
        <v>2</v>
      </c>
      <c r="AG11" s="141">
        <v>3</v>
      </c>
      <c r="AH11" s="141">
        <v>1</v>
      </c>
      <c r="AI11" s="141">
        <v>3</v>
      </c>
      <c r="AJ11" s="141"/>
      <c r="AK11" s="142">
        <v>3</v>
      </c>
      <c r="AL11" s="141">
        <v>3</v>
      </c>
      <c r="AM11" s="142">
        <v>3</v>
      </c>
      <c r="AN11" s="141"/>
      <c r="AO11" s="142">
        <v>2</v>
      </c>
      <c r="AP11" s="142">
        <v>3</v>
      </c>
      <c r="AQ11" s="142">
        <v>3</v>
      </c>
      <c r="AR11" s="142">
        <v>3</v>
      </c>
      <c r="AS11" s="141"/>
      <c r="AT11" s="141"/>
      <c r="AU11" s="141"/>
      <c r="AV11" s="141"/>
      <c r="AW11" s="142">
        <v>3</v>
      </c>
      <c r="AX11" s="142">
        <v>2</v>
      </c>
      <c r="AY11" s="142">
        <v>2</v>
      </c>
      <c r="AZ11" s="142">
        <v>4</v>
      </c>
    </row>
    <row r="12" spans="1:52" s="50" customFormat="1" x14ac:dyDescent="0.2">
      <c r="A12" s="93"/>
      <c r="B12" s="137" t="s">
        <v>40</v>
      </c>
      <c r="C12" s="141"/>
      <c r="D12" s="141"/>
      <c r="E12" s="141"/>
      <c r="F12" s="141"/>
      <c r="G12" s="141"/>
      <c r="H12" s="141"/>
      <c r="I12" s="141"/>
      <c r="J12" s="141"/>
      <c r="K12" s="142">
        <v>3</v>
      </c>
      <c r="L12" s="142">
        <v>3</v>
      </c>
      <c r="M12" s="141"/>
      <c r="N12" s="141"/>
      <c r="O12" s="141"/>
      <c r="P12" s="141"/>
      <c r="Q12" s="141"/>
      <c r="R12" s="141"/>
      <c r="S12" s="142">
        <v>4</v>
      </c>
      <c r="T12" s="141"/>
      <c r="U12" s="141"/>
      <c r="V12" s="141"/>
      <c r="W12" s="142">
        <v>4</v>
      </c>
      <c r="X12" s="141"/>
      <c r="Y12" s="142">
        <v>4</v>
      </c>
      <c r="Z12" s="141"/>
      <c r="AA12" s="142">
        <v>3</v>
      </c>
      <c r="AB12" s="142">
        <v>4</v>
      </c>
      <c r="AC12" s="141"/>
      <c r="AD12" s="141"/>
      <c r="AE12" s="141"/>
      <c r="AF12" s="142">
        <v>3</v>
      </c>
      <c r="AG12" s="142">
        <v>3</v>
      </c>
      <c r="AH12" s="142">
        <v>3</v>
      </c>
      <c r="AI12" s="142">
        <v>2</v>
      </c>
      <c r="AJ12" s="141"/>
      <c r="AK12" s="141"/>
      <c r="AL12" s="141"/>
      <c r="AM12" s="141"/>
      <c r="AN12" s="141"/>
      <c r="AO12" s="142">
        <v>1</v>
      </c>
      <c r="AP12" s="142">
        <v>2</v>
      </c>
      <c r="AQ12" s="142">
        <v>2</v>
      </c>
      <c r="AR12" s="141">
        <v>3</v>
      </c>
      <c r="AS12" s="141"/>
      <c r="AT12" s="141"/>
      <c r="AU12" s="141"/>
      <c r="AV12" s="141"/>
      <c r="AW12" s="142">
        <v>3</v>
      </c>
      <c r="AX12" s="142">
        <v>3</v>
      </c>
      <c r="AY12" s="142">
        <v>2</v>
      </c>
      <c r="AZ12" s="142">
        <v>4</v>
      </c>
    </row>
    <row r="13" spans="1:52" s="50" customFormat="1" x14ac:dyDescent="0.2">
      <c r="A13" s="93"/>
      <c r="B13" s="137" t="s">
        <v>41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2">
        <v>4</v>
      </c>
      <c r="AA13" s="142">
        <v>4</v>
      </c>
      <c r="AB13" s="142">
        <v>4</v>
      </c>
      <c r="AC13" s="142">
        <v>4</v>
      </c>
      <c r="AD13" s="142">
        <v>4</v>
      </c>
      <c r="AE13" s="142">
        <v>3</v>
      </c>
      <c r="AF13" s="142">
        <v>2</v>
      </c>
      <c r="AG13" s="141"/>
      <c r="AH13" s="142">
        <v>3</v>
      </c>
      <c r="AI13" s="141"/>
      <c r="AJ13" s="141"/>
      <c r="AK13" s="142">
        <v>3</v>
      </c>
      <c r="AL13" s="141"/>
      <c r="AM13" s="142">
        <v>3</v>
      </c>
      <c r="AN13" s="141"/>
      <c r="AO13" s="142">
        <v>4</v>
      </c>
      <c r="AP13" s="142">
        <v>1</v>
      </c>
      <c r="AQ13" s="142">
        <v>2</v>
      </c>
      <c r="AR13" s="141">
        <v>3</v>
      </c>
      <c r="AS13" s="141"/>
      <c r="AT13" s="142">
        <v>3</v>
      </c>
      <c r="AU13" s="141">
        <v>3</v>
      </c>
      <c r="AV13" s="141"/>
      <c r="AW13" s="141">
        <v>3</v>
      </c>
      <c r="AX13" s="141"/>
      <c r="AY13" s="141"/>
      <c r="AZ13" s="141"/>
    </row>
    <row r="14" spans="1:52" s="50" customFormat="1" x14ac:dyDescent="0.2">
      <c r="A14" s="93"/>
      <c r="B14" s="137" t="s">
        <v>42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2">
        <v>2</v>
      </c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2">
        <v>1</v>
      </c>
      <c r="AZ14" s="142">
        <v>2</v>
      </c>
    </row>
    <row r="15" spans="1:52" s="50" customFormat="1" x14ac:dyDescent="0.2">
      <c r="A15" s="93"/>
      <c r="B15" s="137" t="s">
        <v>43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2">
        <v>4</v>
      </c>
      <c r="W15" s="141"/>
      <c r="X15" s="142">
        <v>4</v>
      </c>
      <c r="Y15" s="141"/>
      <c r="Z15" s="142">
        <v>3</v>
      </c>
      <c r="AA15" s="142">
        <v>3</v>
      </c>
      <c r="AB15" s="141"/>
      <c r="AC15" s="141">
        <v>4</v>
      </c>
      <c r="AD15" s="142">
        <v>3</v>
      </c>
      <c r="AE15" s="142">
        <v>3</v>
      </c>
      <c r="AF15" s="142">
        <v>1</v>
      </c>
      <c r="AG15" s="141"/>
      <c r="AH15" s="142">
        <v>1</v>
      </c>
      <c r="AI15" s="141"/>
      <c r="AJ15" s="141"/>
      <c r="AK15" s="142">
        <v>2</v>
      </c>
      <c r="AL15" s="142">
        <v>3</v>
      </c>
      <c r="AM15" s="142">
        <v>2</v>
      </c>
      <c r="AN15" s="141"/>
      <c r="AO15" s="142">
        <v>3</v>
      </c>
      <c r="AP15" s="142">
        <v>1</v>
      </c>
      <c r="AQ15" s="142">
        <v>2</v>
      </c>
      <c r="AR15" s="142">
        <v>2</v>
      </c>
      <c r="AS15" s="141"/>
      <c r="AT15" s="141">
        <v>4</v>
      </c>
      <c r="AU15" s="141">
        <v>4</v>
      </c>
      <c r="AV15" s="141"/>
      <c r="AW15" s="141">
        <v>3</v>
      </c>
      <c r="AX15" s="142">
        <v>3</v>
      </c>
      <c r="AY15" s="141"/>
      <c r="AZ15" s="141"/>
    </row>
    <row r="16" spans="1:52" s="50" customFormat="1" x14ac:dyDescent="0.2">
      <c r="A16" s="93"/>
      <c r="B16" s="137" t="s">
        <v>44</v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2">
        <v>4</v>
      </c>
      <c r="AG16" s="141"/>
      <c r="AH16" s="141"/>
      <c r="AI16" s="141"/>
      <c r="AJ16" s="141"/>
      <c r="AK16" s="141"/>
      <c r="AL16" s="141"/>
      <c r="AM16" s="142">
        <v>4</v>
      </c>
      <c r="AN16" s="141"/>
      <c r="AO16" s="141"/>
      <c r="AP16" s="141">
        <v>3</v>
      </c>
      <c r="AQ16" s="142">
        <v>4</v>
      </c>
      <c r="AR16" s="141"/>
      <c r="AS16" s="141"/>
      <c r="AT16" s="142">
        <v>4</v>
      </c>
      <c r="AU16" s="141"/>
      <c r="AV16" s="141"/>
      <c r="AW16" s="141"/>
      <c r="AX16" s="141"/>
      <c r="AY16" s="141"/>
      <c r="AZ16" s="141"/>
    </row>
    <row r="17" spans="1:53" s="50" customFormat="1" x14ac:dyDescent="0.2">
      <c r="A17" s="93"/>
      <c r="B17" s="137" t="s">
        <v>45</v>
      </c>
      <c r="C17" s="141"/>
      <c r="D17" s="141"/>
      <c r="E17" s="141"/>
      <c r="F17" s="141"/>
      <c r="G17" s="142">
        <v>4</v>
      </c>
      <c r="H17" s="141"/>
      <c r="I17" s="141"/>
      <c r="J17" s="141"/>
      <c r="K17" s="142">
        <v>3</v>
      </c>
      <c r="L17" s="142">
        <v>3</v>
      </c>
      <c r="M17" s="141"/>
      <c r="N17" s="141"/>
      <c r="O17" s="141"/>
      <c r="P17" s="141"/>
      <c r="Q17" s="141"/>
      <c r="R17" s="141"/>
      <c r="S17" s="142">
        <v>3</v>
      </c>
      <c r="T17" s="142">
        <v>3</v>
      </c>
      <c r="U17" s="142">
        <v>3</v>
      </c>
      <c r="V17" s="142">
        <v>3</v>
      </c>
      <c r="W17" s="141"/>
      <c r="X17" s="142">
        <v>2</v>
      </c>
      <c r="Y17" s="142">
        <v>4</v>
      </c>
      <c r="Z17" s="142">
        <v>2</v>
      </c>
      <c r="AA17" s="142">
        <v>3</v>
      </c>
      <c r="AB17" s="142">
        <v>3</v>
      </c>
      <c r="AC17" s="142">
        <v>3</v>
      </c>
      <c r="AD17" s="142">
        <v>2</v>
      </c>
      <c r="AE17" s="142">
        <v>3</v>
      </c>
      <c r="AF17" s="142">
        <v>1</v>
      </c>
      <c r="AG17" s="142">
        <v>3</v>
      </c>
      <c r="AH17" s="142">
        <v>4</v>
      </c>
      <c r="AI17" s="142">
        <v>4</v>
      </c>
      <c r="AJ17" s="141"/>
      <c r="AK17" s="142">
        <v>2</v>
      </c>
      <c r="AL17" s="142">
        <v>3</v>
      </c>
      <c r="AM17" s="142">
        <v>2</v>
      </c>
      <c r="AN17" s="142">
        <v>4</v>
      </c>
      <c r="AO17" s="142">
        <v>3</v>
      </c>
      <c r="AP17" s="142">
        <v>1</v>
      </c>
      <c r="AQ17" s="142">
        <v>1</v>
      </c>
      <c r="AR17" s="142">
        <v>2</v>
      </c>
      <c r="AS17" s="141"/>
      <c r="AT17" s="142">
        <v>4</v>
      </c>
      <c r="AU17" s="141">
        <v>4</v>
      </c>
      <c r="AV17" s="142">
        <v>4</v>
      </c>
      <c r="AW17" s="142">
        <v>3</v>
      </c>
      <c r="AX17" s="142">
        <v>2</v>
      </c>
      <c r="AY17" s="142">
        <v>2</v>
      </c>
      <c r="AZ17" s="141"/>
    </row>
    <row r="18" spans="1:53" s="50" customFormat="1" x14ac:dyDescent="0.2">
      <c r="A18" s="93"/>
      <c r="B18" s="137" t="s">
        <v>46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2">
        <v>4</v>
      </c>
      <c r="M18" s="141"/>
      <c r="N18" s="141"/>
      <c r="O18" s="141"/>
      <c r="P18" s="141"/>
      <c r="Q18" s="141"/>
      <c r="R18" s="141"/>
      <c r="S18" s="141"/>
      <c r="T18" s="142">
        <v>3</v>
      </c>
      <c r="U18" s="141"/>
      <c r="V18" s="142">
        <v>3</v>
      </c>
      <c r="W18" s="141"/>
      <c r="X18" s="141"/>
      <c r="Y18" s="141"/>
      <c r="Z18" s="142">
        <v>2</v>
      </c>
      <c r="AA18" s="141"/>
      <c r="AB18" s="142">
        <v>4</v>
      </c>
      <c r="AC18" s="141"/>
      <c r="AD18" s="142">
        <v>4</v>
      </c>
      <c r="AE18" s="142">
        <v>4</v>
      </c>
      <c r="AF18" s="142">
        <v>2</v>
      </c>
      <c r="AG18" s="142">
        <v>4</v>
      </c>
      <c r="AH18" s="142">
        <v>3</v>
      </c>
      <c r="AI18" s="141"/>
      <c r="AJ18" s="141"/>
      <c r="AK18" s="142">
        <v>3</v>
      </c>
      <c r="AL18" s="141"/>
      <c r="AM18" s="142">
        <v>2</v>
      </c>
      <c r="AN18" s="141"/>
      <c r="AO18" s="142">
        <v>3</v>
      </c>
      <c r="AP18" s="142">
        <v>2</v>
      </c>
      <c r="AQ18" s="142">
        <v>2</v>
      </c>
      <c r="AR18" s="142">
        <v>2</v>
      </c>
      <c r="AS18" s="141"/>
      <c r="AT18" s="142">
        <v>4</v>
      </c>
      <c r="AU18" s="141"/>
      <c r="AV18" s="142">
        <v>4</v>
      </c>
      <c r="AW18" s="142">
        <v>4</v>
      </c>
      <c r="AX18" s="141"/>
      <c r="AY18" s="141"/>
      <c r="AZ18" s="141"/>
    </row>
    <row r="19" spans="1:53" s="50" customFormat="1" x14ac:dyDescent="0.2">
      <c r="A19" s="93"/>
      <c r="B19" s="137" t="s">
        <v>47</v>
      </c>
      <c r="C19" s="141"/>
      <c r="D19" s="141"/>
      <c r="E19" s="141"/>
      <c r="F19" s="141"/>
      <c r="G19" s="142">
        <v>3</v>
      </c>
      <c r="H19" s="142">
        <v>2</v>
      </c>
      <c r="I19" s="142">
        <v>4</v>
      </c>
      <c r="J19" s="142">
        <v>1</v>
      </c>
      <c r="K19" s="142">
        <v>3</v>
      </c>
      <c r="L19" s="142">
        <v>1</v>
      </c>
      <c r="M19" s="142">
        <v>3</v>
      </c>
      <c r="N19" s="141"/>
      <c r="O19" s="142">
        <v>3</v>
      </c>
      <c r="P19" s="141"/>
      <c r="Q19" s="142">
        <v>4</v>
      </c>
      <c r="R19" s="141"/>
      <c r="S19" s="142">
        <v>4</v>
      </c>
      <c r="T19" s="141"/>
      <c r="U19" s="142">
        <v>3</v>
      </c>
      <c r="V19" s="141"/>
      <c r="W19" s="142">
        <v>3</v>
      </c>
      <c r="X19" s="141"/>
      <c r="Y19" s="142">
        <v>4</v>
      </c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2">
        <v>4</v>
      </c>
      <c r="AP19" s="141"/>
      <c r="AQ19" s="141"/>
      <c r="AR19" s="142">
        <v>4</v>
      </c>
      <c r="AS19" s="141"/>
      <c r="AT19" s="141"/>
      <c r="AU19" s="141"/>
      <c r="AV19" s="141"/>
      <c r="AW19" s="141"/>
      <c r="AX19" s="141"/>
      <c r="AY19" s="141"/>
      <c r="AZ19" s="141"/>
    </row>
    <row r="20" spans="1:53" s="50" customFormat="1" x14ac:dyDescent="0.2">
      <c r="A20" s="93"/>
      <c r="B20" s="137" t="s">
        <v>48</v>
      </c>
      <c r="C20" s="141"/>
      <c r="D20" s="141"/>
      <c r="E20" s="141"/>
      <c r="F20" s="141"/>
      <c r="G20" s="141"/>
      <c r="H20" s="141"/>
      <c r="I20" s="141"/>
      <c r="J20" s="141"/>
      <c r="K20" s="142">
        <v>3</v>
      </c>
      <c r="L20" s="142">
        <v>4</v>
      </c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2">
        <v>3</v>
      </c>
      <c r="AA20" s="141"/>
      <c r="AB20" s="142">
        <v>4</v>
      </c>
      <c r="AC20" s="142">
        <v>4</v>
      </c>
      <c r="AD20" s="142">
        <v>3</v>
      </c>
      <c r="AE20" s="142">
        <v>3</v>
      </c>
      <c r="AF20" s="142">
        <v>2</v>
      </c>
      <c r="AG20" s="141"/>
      <c r="AH20" s="142">
        <v>3</v>
      </c>
      <c r="AI20" s="141"/>
      <c r="AJ20" s="141"/>
      <c r="AK20" s="141"/>
      <c r="AL20" s="141"/>
      <c r="AM20" s="142">
        <v>3</v>
      </c>
      <c r="AN20" s="141"/>
      <c r="AO20" s="142">
        <v>3</v>
      </c>
      <c r="AP20" s="142">
        <v>1</v>
      </c>
      <c r="AQ20" s="142">
        <v>2</v>
      </c>
      <c r="AR20" s="142">
        <v>3</v>
      </c>
      <c r="AS20" s="141"/>
      <c r="AT20" s="142">
        <v>3</v>
      </c>
      <c r="AU20" s="142">
        <v>4</v>
      </c>
      <c r="AV20" s="141"/>
      <c r="AW20" s="142">
        <v>3</v>
      </c>
      <c r="AX20" s="142">
        <v>4</v>
      </c>
      <c r="AY20" s="141"/>
      <c r="AZ20" s="141"/>
    </row>
    <row r="21" spans="1:53" s="50" customFormat="1" x14ac:dyDescent="0.2">
      <c r="A21" s="93"/>
      <c r="B21" s="137" t="s">
        <v>49</v>
      </c>
      <c r="C21" s="141"/>
      <c r="D21" s="141"/>
      <c r="E21" s="141"/>
      <c r="F21" s="141"/>
      <c r="G21" s="142">
        <v>2</v>
      </c>
      <c r="H21" s="142">
        <v>3</v>
      </c>
      <c r="I21" s="142">
        <v>3</v>
      </c>
      <c r="J21" s="142">
        <v>3</v>
      </c>
      <c r="K21" s="142">
        <v>2</v>
      </c>
      <c r="L21" s="142">
        <v>2</v>
      </c>
      <c r="M21" s="141"/>
      <c r="N21" s="141"/>
      <c r="O21" s="141"/>
      <c r="P21" s="141"/>
      <c r="Q21" s="141"/>
      <c r="R21" s="141"/>
      <c r="S21" s="141"/>
      <c r="T21" s="141"/>
      <c r="U21" s="141"/>
      <c r="V21" s="142">
        <v>4</v>
      </c>
      <c r="W21" s="142">
        <v>4</v>
      </c>
      <c r="X21" s="141"/>
      <c r="Y21" s="141"/>
      <c r="Z21" s="141"/>
      <c r="AA21" s="141"/>
      <c r="AB21" s="141"/>
      <c r="AC21" s="142">
        <v>3</v>
      </c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</row>
    <row r="22" spans="1:53" s="59" customFormat="1" x14ac:dyDescent="0.2">
      <c r="A22" s="71"/>
      <c r="B22" s="137" t="s">
        <v>50</v>
      </c>
      <c r="C22" s="141"/>
      <c r="D22" s="141"/>
      <c r="E22" s="142">
        <v>4</v>
      </c>
      <c r="F22" s="142">
        <v>4</v>
      </c>
      <c r="G22" s="142">
        <v>2</v>
      </c>
      <c r="H22" s="142">
        <v>3</v>
      </c>
      <c r="I22" s="142">
        <v>3</v>
      </c>
      <c r="J22" s="142">
        <v>4</v>
      </c>
      <c r="K22" s="142">
        <v>2</v>
      </c>
      <c r="L22" s="142">
        <v>1</v>
      </c>
      <c r="M22" s="142">
        <v>4</v>
      </c>
      <c r="N22" s="142">
        <v>3</v>
      </c>
      <c r="O22" s="142">
        <v>3</v>
      </c>
      <c r="P22" s="142">
        <v>3</v>
      </c>
      <c r="Q22" s="142">
        <v>2</v>
      </c>
      <c r="R22" s="142">
        <v>3</v>
      </c>
      <c r="S22" s="142">
        <v>2</v>
      </c>
      <c r="T22" s="142">
        <v>3</v>
      </c>
      <c r="U22" s="142">
        <v>2</v>
      </c>
      <c r="V22" s="142">
        <v>2</v>
      </c>
      <c r="W22" s="142">
        <v>2</v>
      </c>
      <c r="X22" s="142">
        <v>2</v>
      </c>
      <c r="Y22" s="142">
        <v>2</v>
      </c>
      <c r="Z22" s="142">
        <v>2</v>
      </c>
      <c r="AA22" s="142">
        <v>3</v>
      </c>
      <c r="AB22" s="142">
        <v>3</v>
      </c>
      <c r="AC22" s="142">
        <v>2</v>
      </c>
      <c r="AD22" s="142">
        <v>3</v>
      </c>
      <c r="AE22" s="141"/>
      <c r="AF22" s="142">
        <v>4</v>
      </c>
      <c r="AG22" s="141"/>
      <c r="AH22" s="142">
        <v>4</v>
      </c>
      <c r="AI22" s="141"/>
      <c r="AJ22" s="141"/>
      <c r="AK22" s="142">
        <v>4</v>
      </c>
      <c r="AL22" s="142">
        <v>4</v>
      </c>
      <c r="AM22" s="142">
        <v>4</v>
      </c>
      <c r="AN22" s="141"/>
      <c r="AO22" s="142">
        <v>4</v>
      </c>
      <c r="AP22" s="142">
        <v>4</v>
      </c>
      <c r="AQ22" s="141"/>
      <c r="AR22" s="142">
        <v>4</v>
      </c>
      <c r="AS22" s="141"/>
      <c r="AT22" s="141"/>
      <c r="AU22" s="141"/>
      <c r="AV22" s="141"/>
      <c r="AW22" s="142">
        <v>4</v>
      </c>
      <c r="AX22" s="141"/>
      <c r="AY22" s="141"/>
      <c r="AZ22" s="141"/>
    </row>
    <row r="23" spans="1:53" s="50" customFormat="1" x14ac:dyDescent="0.2">
      <c r="A23" s="93"/>
      <c r="B23" s="137" t="s">
        <v>51</v>
      </c>
      <c r="C23" s="142">
        <v>4</v>
      </c>
      <c r="D23" s="142">
        <v>4</v>
      </c>
      <c r="E23" s="142">
        <v>2</v>
      </c>
      <c r="F23" s="142">
        <v>2</v>
      </c>
      <c r="G23" s="142">
        <v>1</v>
      </c>
      <c r="H23" s="142">
        <v>1</v>
      </c>
      <c r="I23" s="142">
        <v>2</v>
      </c>
      <c r="J23" s="142">
        <v>1</v>
      </c>
      <c r="K23" s="142">
        <v>3</v>
      </c>
      <c r="L23" s="142">
        <v>2</v>
      </c>
      <c r="M23" s="142">
        <v>3</v>
      </c>
      <c r="N23" s="142">
        <v>4</v>
      </c>
      <c r="O23" s="142">
        <v>3</v>
      </c>
      <c r="P23" s="142">
        <v>2</v>
      </c>
      <c r="Q23" s="142">
        <v>3</v>
      </c>
      <c r="R23" s="142">
        <v>3</v>
      </c>
      <c r="S23" s="142">
        <v>4</v>
      </c>
      <c r="T23" s="142">
        <v>3</v>
      </c>
      <c r="U23" s="142">
        <v>3</v>
      </c>
      <c r="V23" s="142">
        <v>4</v>
      </c>
      <c r="W23" s="142">
        <v>4</v>
      </c>
      <c r="X23" s="142">
        <v>4</v>
      </c>
      <c r="Y23" s="142">
        <v>4</v>
      </c>
      <c r="Z23" s="141"/>
      <c r="AA23" s="141"/>
      <c r="AB23" s="141"/>
      <c r="AC23" s="142">
        <v>3</v>
      </c>
      <c r="AD23" s="141"/>
      <c r="AE23" s="141"/>
      <c r="AF23" s="141"/>
      <c r="AG23" s="141"/>
      <c r="AH23" s="142">
        <v>4</v>
      </c>
      <c r="AI23" s="141"/>
      <c r="AJ23" s="141"/>
      <c r="AK23" s="141"/>
      <c r="AL23" s="141"/>
      <c r="AM23" s="141"/>
      <c r="AN23" s="141"/>
      <c r="AO23" s="142">
        <v>4</v>
      </c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</row>
    <row r="24" spans="1:53" s="50" customFormat="1" x14ac:dyDescent="0.2">
      <c r="A24" s="93"/>
      <c r="B24" s="137" t="s">
        <v>52</v>
      </c>
      <c r="C24" s="141"/>
      <c r="D24" s="141"/>
      <c r="E24" s="141"/>
      <c r="F24" s="141"/>
      <c r="G24" s="142">
        <v>3</v>
      </c>
      <c r="H24" s="142">
        <v>4</v>
      </c>
      <c r="I24" s="142">
        <v>2</v>
      </c>
      <c r="J24" s="142">
        <v>3</v>
      </c>
      <c r="K24" s="142">
        <v>2</v>
      </c>
      <c r="L24" s="142">
        <v>3</v>
      </c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</row>
    <row r="25" spans="1:53" s="50" customFormat="1" x14ac:dyDescent="0.2">
      <c r="A25" s="93"/>
      <c r="B25" s="137" t="s">
        <v>53</v>
      </c>
      <c r="C25" s="142">
        <v>2</v>
      </c>
      <c r="D25" s="141"/>
      <c r="E25" s="141"/>
      <c r="F25" s="141"/>
      <c r="G25" s="142">
        <v>4</v>
      </c>
      <c r="H25" s="141"/>
      <c r="I25" s="141"/>
      <c r="J25" s="141"/>
      <c r="K25" s="142">
        <v>4</v>
      </c>
      <c r="L25" s="141"/>
      <c r="M25" s="141"/>
      <c r="N25" s="141"/>
      <c r="O25" s="141"/>
      <c r="P25" s="141"/>
      <c r="Q25" s="141"/>
      <c r="R25" s="141"/>
      <c r="S25" s="141"/>
      <c r="T25" s="142">
        <v>3</v>
      </c>
      <c r="U25" s="141"/>
      <c r="V25" s="142">
        <v>4</v>
      </c>
      <c r="W25" s="141"/>
      <c r="X25" s="142">
        <v>4</v>
      </c>
      <c r="Y25" s="141"/>
      <c r="Z25" s="142">
        <v>4</v>
      </c>
      <c r="AA25" s="141"/>
      <c r="AB25" s="141"/>
      <c r="AC25" s="142">
        <v>3</v>
      </c>
      <c r="AD25" s="142">
        <v>4</v>
      </c>
      <c r="AE25" s="141"/>
      <c r="AF25" s="142">
        <v>2</v>
      </c>
      <c r="AG25" s="142">
        <v>4</v>
      </c>
      <c r="AH25" s="142">
        <v>3</v>
      </c>
      <c r="AI25" s="141"/>
      <c r="AJ25" s="141"/>
      <c r="AK25" s="141"/>
      <c r="AL25" s="141">
        <v>3</v>
      </c>
      <c r="AM25" s="142">
        <v>3</v>
      </c>
      <c r="AN25" s="141"/>
      <c r="AO25" s="142">
        <v>3</v>
      </c>
      <c r="AP25" s="142">
        <v>3</v>
      </c>
      <c r="AQ25" s="142">
        <v>2</v>
      </c>
      <c r="AR25" s="142">
        <v>3</v>
      </c>
      <c r="AS25" s="141"/>
      <c r="AT25" s="141"/>
      <c r="AU25" s="141"/>
      <c r="AV25" s="141"/>
      <c r="AW25" s="142">
        <v>2</v>
      </c>
      <c r="AX25" s="142">
        <v>1</v>
      </c>
      <c r="AY25" s="142">
        <v>3</v>
      </c>
      <c r="AZ25" s="142">
        <v>3</v>
      </c>
    </row>
    <row r="26" spans="1:53" s="59" customFormat="1" x14ac:dyDescent="0.2">
      <c r="A26" s="71"/>
      <c r="B26" s="137" t="s">
        <v>278</v>
      </c>
      <c r="C26" s="141"/>
      <c r="D26" s="142">
        <v>4</v>
      </c>
      <c r="E26" s="141"/>
      <c r="F26" s="142">
        <v>4</v>
      </c>
      <c r="G26" s="142">
        <v>4</v>
      </c>
      <c r="H26" s="142">
        <v>3</v>
      </c>
      <c r="I26" s="141"/>
      <c r="J26" s="141"/>
      <c r="K26" s="142">
        <v>4</v>
      </c>
      <c r="L26" s="142">
        <v>3</v>
      </c>
      <c r="M26" s="141"/>
      <c r="N26" s="141"/>
      <c r="O26" s="142">
        <v>4</v>
      </c>
      <c r="P26" s="141"/>
      <c r="Q26" s="142">
        <v>4</v>
      </c>
      <c r="R26" s="141"/>
      <c r="S26" s="142">
        <v>4</v>
      </c>
      <c r="T26" s="141"/>
      <c r="U26" s="142">
        <v>3</v>
      </c>
      <c r="V26" s="141"/>
      <c r="W26" s="142">
        <v>3</v>
      </c>
      <c r="X26" s="142">
        <v>3</v>
      </c>
      <c r="Y26" s="142">
        <v>2</v>
      </c>
      <c r="Z26" s="142">
        <v>3</v>
      </c>
      <c r="AA26" s="142">
        <v>2</v>
      </c>
      <c r="AB26" s="142">
        <v>3</v>
      </c>
      <c r="AC26" s="142">
        <v>3</v>
      </c>
      <c r="AD26" s="142">
        <v>2</v>
      </c>
      <c r="AE26" s="142">
        <v>3</v>
      </c>
      <c r="AF26" s="142">
        <v>2</v>
      </c>
      <c r="AG26" s="142">
        <v>3</v>
      </c>
      <c r="AH26" s="142">
        <v>2</v>
      </c>
      <c r="AI26" s="142">
        <v>4</v>
      </c>
      <c r="AJ26" s="142">
        <v>4</v>
      </c>
      <c r="AK26" s="142">
        <v>3</v>
      </c>
      <c r="AL26" s="142">
        <v>4</v>
      </c>
      <c r="AM26" s="142">
        <v>3</v>
      </c>
      <c r="AN26" s="141"/>
      <c r="AO26" s="142">
        <v>1</v>
      </c>
      <c r="AP26" s="142">
        <v>2</v>
      </c>
      <c r="AQ26" s="142">
        <v>2</v>
      </c>
      <c r="AR26" s="142">
        <v>3</v>
      </c>
      <c r="AS26" s="141"/>
      <c r="AT26" s="141">
        <v>4</v>
      </c>
      <c r="AU26" s="141">
        <v>4</v>
      </c>
      <c r="AV26" s="141"/>
      <c r="AW26" s="142">
        <v>2</v>
      </c>
      <c r="AX26" s="142">
        <v>3</v>
      </c>
      <c r="AY26" s="142">
        <v>3</v>
      </c>
      <c r="AZ26" s="141"/>
      <c r="BA26" s="119"/>
    </row>
    <row r="27" spans="1:53" s="50" customFormat="1" x14ac:dyDescent="0.2">
      <c r="A27" s="93"/>
      <c r="B27" s="137" t="s">
        <v>54</v>
      </c>
      <c r="C27" s="142">
        <v>2</v>
      </c>
      <c r="D27" s="142">
        <v>4</v>
      </c>
      <c r="E27" s="142">
        <v>3</v>
      </c>
      <c r="F27" s="141"/>
      <c r="G27" s="142">
        <v>2</v>
      </c>
      <c r="H27" s="142">
        <v>4</v>
      </c>
      <c r="I27" s="142">
        <v>4</v>
      </c>
      <c r="J27" s="141"/>
      <c r="K27" s="142">
        <v>3</v>
      </c>
      <c r="L27" s="142">
        <v>4</v>
      </c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</row>
    <row r="28" spans="1:53" s="50" customFormat="1" x14ac:dyDescent="0.2">
      <c r="A28" s="93"/>
      <c r="B28" s="137" t="s">
        <v>55</v>
      </c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2">
        <v>4</v>
      </c>
      <c r="AG28" s="141"/>
      <c r="AH28" s="141"/>
      <c r="AI28" s="142">
        <v>1</v>
      </c>
      <c r="AJ28" s="141"/>
      <c r="AK28" s="141"/>
      <c r="AL28" s="141"/>
      <c r="AM28" s="141"/>
      <c r="AN28" s="141"/>
      <c r="AO28" s="141"/>
      <c r="AP28" s="141"/>
      <c r="AQ28" s="142">
        <v>4</v>
      </c>
      <c r="AR28" s="141"/>
      <c r="AS28" s="141"/>
      <c r="AT28" s="141"/>
      <c r="AU28" s="141"/>
      <c r="AV28" s="141"/>
      <c r="AW28" s="142">
        <v>4</v>
      </c>
      <c r="AX28" s="141"/>
      <c r="AY28" s="142">
        <v>2</v>
      </c>
      <c r="AZ28" s="142">
        <v>3</v>
      </c>
    </row>
    <row r="29" spans="1:53" s="50" customFormat="1" x14ac:dyDescent="0.2">
      <c r="A29" s="93"/>
      <c r="B29" s="137" t="s">
        <v>56</v>
      </c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2">
        <v>2</v>
      </c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2">
        <v>2</v>
      </c>
      <c r="AZ29" s="141"/>
    </row>
    <row r="30" spans="1:53" s="50" customFormat="1" x14ac:dyDescent="0.2">
      <c r="A30" s="93"/>
      <c r="B30" s="137" t="s">
        <v>57</v>
      </c>
      <c r="C30" s="142">
        <v>2</v>
      </c>
      <c r="D30" s="142">
        <v>4</v>
      </c>
      <c r="E30" s="142">
        <v>3</v>
      </c>
      <c r="F30" s="141"/>
      <c r="G30" s="142">
        <v>1</v>
      </c>
      <c r="H30" s="142">
        <v>4</v>
      </c>
      <c r="I30" s="142">
        <v>2</v>
      </c>
      <c r="J30" s="142">
        <v>4</v>
      </c>
      <c r="K30" s="142">
        <v>3</v>
      </c>
      <c r="L30" s="142">
        <v>4</v>
      </c>
      <c r="M30" s="141"/>
      <c r="N30" s="141"/>
      <c r="O30" s="141"/>
      <c r="P30" s="142">
        <v>3</v>
      </c>
      <c r="Q30" s="141"/>
      <c r="R30" s="142">
        <v>4</v>
      </c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2">
        <v>2</v>
      </c>
      <c r="AD30" s="142">
        <v>4</v>
      </c>
      <c r="AE30" s="141"/>
      <c r="AF30" s="142">
        <v>4</v>
      </c>
      <c r="AG30" s="141"/>
      <c r="AH30" s="141"/>
      <c r="AI30" s="141"/>
      <c r="AJ30" s="141"/>
      <c r="AK30" s="141"/>
      <c r="AL30" s="141"/>
      <c r="AM30" s="141"/>
      <c r="AN30" s="142">
        <v>2</v>
      </c>
      <c r="AO30" s="141"/>
      <c r="AP30" s="141"/>
      <c r="AQ30" s="141"/>
      <c r="AR30" s="141"/>
      <c r="AS30" s="141"/>
      <c r="AT30" s="141"/>
      <c r="AU30" s="141"/>
      <c r="AV30" s="141"/>
      <c r="AW30" s="142">
        <v>4</v>
      </c>
      <c r="AX30" s="141"/>
      <c r="AY30" s="141"/>
      <c r="AZ30" s="141"/>
    </row>
    <row r="31" spans="1:53" s="50" customFormat="1" x14ac:dyDescent="0.2">
      <c r="A31" s="93"/>
      <c r="B31" s="137" t="s">
        <v>58</v>
      </c>
      <c r="C31" s="142">
        <v>2</v>
      </c>
      <c r="D31" s="141"/>
      <c r="E31" s="142">
        <v>4</v>
      </c>
      <c r="F31" s="141"/>
      <c r="G31" s="142">
        <v>1</v>
      </c>
      <c r="H31" s="142">
        <v>3</v>
      </c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2">
        <v>2</v>
      </c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</row>
    <row r="32" spans="1:53" s="50" customFormat="1" x14ac:dyDescent="0.2">
      <c r="A32" s="93"/>
      <c r="B32" s="137" t="s">
        <v>59</v>
      </c>
      <c r="C32" s="141"/>
      <c r="D32" s="141"/>
      <c r="E32" s="141"/>
      <c r="F32" s="141"/>
      <c r="G32" s="142">
        <v>4</v>
      </c>
      <c r="H32" s="142">
        <v>4</v>
      </c>
      <c r="I32" s="141"/>
      <c r="J32" s="141"/>
      <c r="K32" s="142">
        <v>3</v>
      </c>
      <c r="L32" s="142">
        <v>4</v>
      </c>
      <c r="M32" s="141"/>
      <c r="N32" s="141"/>
      <c r="O32" s="141"/>
      <c r="P32" s="141"/>
      <c r="Q32" s="141"/>
      <c r="R32" s="141"/>
      <c r="S32" s="141"/>
      <c r="T32" s="142">
        <v>4</v>
      </c>
      <c r="U32" s="141"/>
      <c r="V32" s="142">
        <v>3</v>
      </c>
      <c r="W32" s="142">
        <v>4</v>
      </c>
      <c r="X32" s="142">
        <v>2</v>
      </c>
      <c r="Y32" s="142">
        <v>3</v>
      </c>
      <c r="Z32" s="142">
        <v>2</v>
      </c>
      <c r="AA32" s="142">
        <v>3</v>
      </c>
      <c r="AB32" s="142">
        <v>2</v>
      </c>
      <c r="AC32" s="142">
        <v>2</v>
      </c>
      <c r="AD32" s="142">
        <v>2</v>
      </c>
      <c r="AE32" s="142">
        <v>3</v>
      </c>
      <c r="AF32" s="142">
        <v>1</v>
      </c>
      <c r="AG32" s="142">
        <v>4</v>
      </c>
      <c r="AH32" s="142">
        <v>3</v>
      </c>
      <c r="AI32" s="142">
        <v>4</v>
      </c>
      <c r="AJ32" s="141"/>
      <c r="AK32" s="142">
        <v>3</v>
      </c>
      <c r="AL32" s="142">
        <v>3</v>
      </c>
      <c r="AM32" s="142">
        <v>2</v>
      </c>
      <c r="AN32" s="141"/>
      <c r="AO32" s="142">
        <v>3</v>
      </c>
      <c r="AP32" s="142">
        <v>2</v>
      </c>
      <c r="AQ32" s="142">
        <v>1</v>
      </c>
      <c r="AR32" s="141"/>
      <c r="AS32" s="141"/>
      <c r="AT32" s="141">
        <v>4</v>
      </c>
      <c r="AU32" s="141"/>
      <c r="AV32" s="141"/>
      <c r="AW32" s="142">
        <v>3</v>
      </c>
      <c r="AX32" s="142">
        <v>2</v>
      </c>
      <c r="AY32" s="142">
        <v>3</v>
      </c>
      <c r="AZ32" s="142">
        <v>3</v>
      </c>
    </row>
    <row r="33" spans="1:53" s="50" customFormat="1" x14ac:dyDescent="0.2">
      <c r="A33" s="93"/>
      <c r="B33" s="137" t="s">
        <v>60</v>
      </c>
      <c r="C33" s="141"/>
      <c r="D33" s="141"/>
      <c r="E33" s="141"/>
      <c r="F33" s="141"/>
      <c r="G33" s="141"/>
      <c r="H33" s="141"/>
      <c r="I33" s="141"/>
      <c r="J33" s="141"/>
      <c r="K33" s="142">
        <v>3</v>
      </c>
      <c r="L33" s="141"/>
      <c r="M33" s="141"/>
      <c r="N33" s="141"/>
      <c r="O33" s="141"/>
      <c r="P33" s="141"/>
      <c r="Q33" s="141"/>
      <c r="R33" s="141"/>
      <c r="S33" s="141"/>
      <c r="T33" s="142">
        <v>4</v>
      </c>
      <c r="U33" s="141"/>
      <c r="V33" s="141"/>
      <c r="W33" s="141"/>
      <c r="X33" s="142">
        <v>4</v>
      </c>
      <c r="Y33" s="141"/>
      <c r="Z33" s="142">
        <v>4</v>
      </c>
      <c r="AA33" s="141"/>
      <c r="AB33" s="141"/>
      <c r="AC33" s="142">
        <v>3</v>
      </c>
      <c r="AD33" s="142">
        <v>3</v>
      </c>
      <c r="AE33" s="141"/>
      <c r="AF33" s="142">
        <v>2</v>
      </c>
      <c r="AG33" s="141"/>
      <c r="AH33" s="142">
        <v>3</v>
      </c>
      <c r="AI33" s="142">
        <v>4</v>
      </c>
      <c r="AJ33" s="141"/>
      <c r="AK33" s="141"/>
      <c r="AL33" s="141"/>
      <c r="AM33" s="142">
        <v>3</v>
      </c>
      <c r="AN33" s="141"/>
      <c r="AO33" s="142">
        <v>3</v>
      </c>
      <c r="AP33" s="142">
        <v>2</v>
      </c>
      <c r="AQ33" s="142">
        <v>2</v>
      </c>
      <c r="AR33" s="141"/>
      <c r="AS33" s="141"/>
      <c r="AT33" s="141"/>
      <c r="AU33" s="141"/>
      <c r="AV33" s="141"/>
      <c r="AW33" s="142">
        <v>3</v>
      </c>
      <c r="AX33" s="142">
        <v>3</v>
      </c>
      <c r="AY33" s="142">
        <v>3</v>
      </c>
      <c r="AZ33" s="141"/>
    </row>
    <row r="34" spans="1:53" s="50" customFormat="1" x14ac:dyDescent="0.2">
      <c r="A34" s="93"/>
      <c r="B34" s="137" t="s">
        <v>61</v>
      </c>
      <c r="C34" s="141"/>
      <c r="D34" s="141"/>
      <c r="E34" s="141"/>
      <c r="F34" s="141"/>
      <c r="G34" s="142">
        <v>4</v>
      </c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2">
        <v>4</v>
      </c>
      <c r="W34" s="141"/>
      <c r="X34" s="142">
        <v>3</v>
      </c>
      <c r="Y34" s="141"/>
      <c r="Z34" s="142">
        <v>3</v>
      </c>
      <c r="AA34" s="141"/>
      <c r="AB34" s="142">
        <v>4</v>
      </c>
      <c r="AC34" s="142">
        <v>3</v>
      </c>
      <c r="AD34" s="142">
        <v>2</v>
      </c>
      <c r="AE34" s="142">
        <v>3</v>
      </c>
      <c r="AF34" s="142">
        <v>1</v>
      </c>
      <c r="AG34" s="141"/>
      <c r="AH34" s="141"/>
      <c r="AI34" s="141"/>
      <c r="AJ34" s="141"/>
      <c r="AK34" s="142">
        <v>4</v>
      </c>
      <c r="AL34" s="141"/>
      <c r="AM34" s="142">
        <v>3</v>
      </c>
      <c r="AN34" s="142">
        <v>2</v>
      </c>
      <c r="AO34" s="141"/>
      <c r="AP34" s="142">
        <v>3</v>
      </c>
      <c r="AQ34" s="142">
        <v>2</v>
      </c>
      <c r="AR34" s="141"/>
      <c r="AS34" s="141"/>
      <c r="AT34" s="141">
        <v>4</v>
      </c>
      <c r="AU34" s="141"/>
      <c r="AV34" s="141"/>
      <c r="AW34" s="142">
        <v>3</v>
      </c>
      <c r="AX34" s="142">
        <v>2</v>
      </c>
      <c r="AY34" s="141"/>
      <c r="AZ34" s="141"/>
      <c r="BA34" s="119"/>
    </row>
    <row r="35" spans="1:53" s="50" customFormat="1" x14ac:dyDescent="0.2">
      <c r="A35" s="93"/>
      <c r="B35" s="137" t="s">
        <v>62</v>
      </c>
      <c r="C35" s="142">
        <v>3</v>
      </c>
      <c r="D35" s="142">
        <v>3</v>
      </c>
      <c r="E35" s="142">
        <v>2</v>
      </c>
      <c r="F35" s="142">
        <v>1</v>
      </c>
      <c r="G35" s="142">
        <v>3</v>
      </c>
      <c r="H35" s="142">
        <v>2</v>
      </c>
      <c r="I35" s="141"/>
      <c r="J35" s="141"/>
      <c r="K35" s="141"/>
      <c r="L35" s="141"/>
      <c r="M35" s="142">
        <v>4</v>
      </c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</row>
    <row r="36" spans="1:53" s="50" customFormat="1" x14ac:dyDescent="0.2">
      <c r="A36" s="93"/>
      <c r="B36" s="137" t="s">
        <v>63</v>
      </c>
      <c r="C36" s="142">
        <v>3</v>
      </c>
      <c r="D36" s="142">
        <v>2</v>
      </c>
      <c r="E36" s="142">
        <v>3</v>
      </c>
      <c r="F36" s="142">
        <v>2</v>
      </c>
      <c r="G36" s="142">
        <v>2</v>
      </c>
      <c r="H36" s="142">
        <v>1</v>
      </c>
      <c r="I36" s="142">
        <v>3</v>
      </c>
      <c r="J36" s="142">
        <v>1</v>
      </c>
      <c r="K36" s="142">
        <v>4</v>
      </c>
      <c r="L36" s="142">
        <v>3</v>
      </c>
      <c r="M36" s="142">
        <v>3</v>
      </c>
      <c r="N36" s="142">
        <v>4</v>
      </c>
      <c r="O36" s="142">
        <v>4</v>
      </c>
      <c r="P36" s="141"/>
      <c r="Q36" s="141"/>
      <c r="R36" s="142">
        <v>4</v>
      </c>
      <c r="S36" s="142">
        <v>4</v>
      </c>
      <c r="T36" s="142">
        <v>4</v>
      </c>
      <c r="U36" s="141"/>
      <c r="V36" s="141"/>
      <c r="W36" s="141"/>
      <c r="X36" s="141"/>
      <c r="Y36" s="141"/>
      <c r="Z36" s="141"/>
      <c r="AA36" s="141"/>
      <c r="AB36" s="142">
        <v>4</v>
      </c>
      <c r="AC36" s="142">
        <v>3</v>
      </c>
      <c r="AD36" s="141"/>
      <c r="AE36" s="141"/>
      <c r="AF36" s="141"/>
      <c r="AG36" s="141"/>
      <c r="AH36" s="142">
        <v>4</v>
      </c>
      <c r="AI36" s="141"/>
      <c r="AJ36" s="141"/>
      <c r="AK36" s="141"/>
      <c r="AL36" s="141"/>
      <c r="AM36" s="142">
        <v>4</v>
      </c>
      <c r="AN36" s="142">
        <v>3</v>
      </c>
      <c r="AO36" s="142">
        <v>4</v>
      </c>
      <c r="AP36" s="142">
        <v>4</v>
      </c>
      <c r="AQ36" s="142">
        <v>4</v>
      </c>
      <c r="AR36" s="142">
        <v>4</v>
      </c>
      <c r="AS36" s="141"/>
      <c r="AT36" s="141"/>
      <c r="AU36" s="141"/>
      <c r="AV36" s="141"/>
      <c r="AW36" s="141"/>
      <c r="AX36" s="141"/>
      <c r="AY36" s="141"/>
      <c r="AZ36" s="141"/>
    </row>
    <row r="37" spans="1:53" s="50" customFormat="1" x14ac:dyDescent="0.2">
      <c r="A37" s="93"/>
      <c r="B37" s="137" t="s">
        <v>64</v>
      </c>
      <c r="C37" s="141"/>
      <c r="D37" s="141"/>
      <c r="E37" s="141"/>
      <c r="F37" s="141"/>
      <c r="G37" s="141"/>
      <c r="H37" s="141"/>
      <c r="I37" s="141"/>
      <c r="J37" s="141"/>
      <c r="K37" s="141"/>
      <c r="L37" s="142">
        <v>3</v>
      </c>
      <c r="M37" s="141"/>
      <c r="N37" s="141"/>
      <c r="O37" s="141"/>
      <c r="P37" s="141"/>
      <c r="Q37" s="141"/>
      <c r="R37" s="141"/>
      <c r="S37" s="141"/>
      <c r="T37" s="142">
        <v>4</v>
      </c>
      <c r="U37" s="141"/>
      <c r="V37" s="141"/>
      <c r="W37" s="141"/>
      <c r="X37" s="141"/>
      <c r="Y37" s="141"/>
      <c r="Z37" s="142">
        <v>4</v>
      </c>
      <c r="AA37" s="142">
        <v>3</v>
      </c>
      <c r="AB37" s="141"/>
      <c r="AC37" s="141"/>
      <c r="AD37" s="141"/>
      <c r="AE37" s="141"/>
      <c r="AF37" s="142">
        <v>2</v>
      </c>
      <c r="AG37" s="142">
        <v>4</v>
      </c>
      <c r="AH37" s="142">
        <v>1</v>
      </c>
      <c r="AI37" s="142">
        <v>2</v>
      </c>
      <c r="AJ37" s="142">
        <v>4</v>
      </c>
      <c r="AK37" s="141"/>
      <c r="AL37" s="141"/>
      <c r="AM37" s="142">
        <v>3</v>
      </c>
      <c r="AN37" s="141"/>
      <c r="AO37" s="142">
        <v>2</v>
      </c>
      <c r="AP37" s="142">
        <v>2</v>
      </c>
      <c r="AQ37" s="142">
        <v>3</v>
      </c>
      <c r="AR37" s="142">
        <v>3</v>
      </c>
      <c r="AS37" s="141"/>
      <c r="AT37" s="141"/>
      <c r="AU37" s="141"/>
      <c r="AV37" s="141"/>
      <c r="AW37" s="142">
        <v>2</v>
      </c>
      <c r="AX37" s="142">
        <v>3</v>
      </c>
      <c r="AY37" s="141"/>
      <c r="AZ37" s="141"/>
    </row>
    <row r="38" spans="1:53" s="50" customFormat="1" x14ac:dyDescent="0.2">
      <c r="A38" s="93"/>
      <c r="B38" s="137" t="s">
        <v>65</v>
      </c>
      <c r="C38" s="141"/>
      <c r="D38" s="141"/>
      <c r="E38" s="141"/>
      <c r="F38" s="141"/>
      <c r="G38" s="141"/>
      <c r="H38" s="141"/>
      <c r="I38" s="141"/>
      <c r="J38" s="141"/>
      <c r="K38" s="142">
        <v>4</v>
      </c>
      <c r="L38" s="141"/>
      <c r="M38" s="141"/>
      <c r="N38" s="141"/>
      <c r="O38" s="141"/>
      <c r="P38" s="141"/>
      <c r="Q38" s="141"/>
      <c r="R38" s="141"/>
      <c r="S38" s="141"/>
      <c r="T38" s="142">
        <v>4</v>
      </c>
      <c r="U38" s="141"/>
      <c r="V38" s="141"/>
      <c r="W38" s="141"/>
      <c r="X38" s="142">
        <v>4</v>
      </c>
      <c r="Y38" s="141"/>
      <c r="Z38" s="142">
        <v>2</v>
      </c>
      <c r="AA38" s="141"/>
      <c r="AB38" s="141"/>
      <c r="AC38" s="142">
        <v>4</v>
      </c>
      <c r="AD38" s="142">
        <v>3</v>
      </c>
      <c r="AE38" s="142">
        <v>3</v>
      </c>
      <c r="AF38" s="142">
        <v>3</v>
      </c>
      <c r="AG38" s="142">
        <v>2</v>
      </c>
      <c r="AH38" s="141"/>
      <c r="AI38" s="141"/>
      <c r="AJ38" s="142">
        <v>3</v>
      </c>
      <c r="AK38" s="142">
        <v>2</v>
      </c>
      <c r="AL38" s="142">
        <v>2</v>
      </c>
      <c r="AM38" s="142">
        <v>1</v>
      </c>
      <c r="AN38" s="141"/>
      <c r="AO38" s="141"/>
      <c r="AP38" s="142">
        <v>3</v>
      </c>
      <c r="AQ38" s="142">
        <v>2</v>
      </c>
      <c r="AR38" s="142">
        <v>3</v>
      </c>
      <c r="AS38" s="141"/>
      <c r="AT38" s="142">
        <v>3</v>
      </c>
      <c r="AU38" s="142">
        <v>3</v>
      </c>
      <c r="AV38" s="142">
        <v>3</v>
      </c>
      <c r="AW38" s="142">
        <v>4</v>
      </c>
      <c r="AX38" s="142">
        <v>4</v>
      </c>
      <c r="AY38" s="141"/>
      <c r="AZ38" s="141"/>
    </row>
    <row r="39" spans="1:53" s="50" customFormat="1" x14ac:dyDescent="0.2">
      <c r="A39" s="93"/>
      <c r="B39" s="137" t="s">
        <v>66</v>
      </c>
      <c r="C39" s="141"/>
      <c r="D39" s="141"/>
      <c r="E39" s="142">
        <v>4</v>
      </c>
      <c r="F39" s="141"/>
      <c r="G39" s="141"/>
      <c r="H39" s="141"/>
      <c r="I39" s="141"/>
      <c r="J39" s="141"/>
      <c r="K39" s="142">
        <v>3</v>
      </c>
      <c r="L39" s="142">
        <v>4</v>
      </c>
      <c r="M39" s="141"/>
      <c r="N39" s="142">
        <v>4</v>
      </c>
      <c r="O39" s="141"/>
      <c r="P39" s="142">
        <v>4</v>
      </c>
      <c r="Q39" s="141"/>
      <c r="R39" s="142">
        <v>4</v>
      </c>
      <c r="S39" s="141"/>
      <c r="T39" s="142">
        <v>3</v>
      </c>
      <c r="U39" s="141"/>
      <c r="V39" s="142">
        <v>3</v>
      </c>
      <c r="W39" s="141"/>
      <c r="X39" s="142">
        <v>3</v>
      </c>
      <c r="Y39" s="142">
        <v>4</v>
      </c>
      <c r="Z39" s="142">
        <v>2</v>
      </c>
      <c r="AA39" s="142">
        <v>4</v>
      </c>
      <c r="AB39" s="142">
        <v>3</v>
      </c>
      <c r="AC39" s="142">
        <v>3</v>
      </c>
      <c r="AD39" s="142">
        <v>2</v>
      </c>
      <c r="AE39" s="142">
        <v>4</v>
      </c>
      <c r="AF39" s="142">
        <v>1</v>
      </c>
      <c r="AG39" s="142">
        <v>3</v>
      </c>
      <c r="AH39" s="142">
        <v>3</v>
      </c>
      <c r="AI39" s="141"/>
      <c r="AJ39" s="142">
        <v>3</v>
      </c>
      <c r="AK39" s="142">
        <v>2</v>
      </c>
      <c r="AL39" s="142">
        <v>4</v>
      </c>
      <c r="AM39" s="142">
        <v>1</v>
      </c>
      <c r="AN39" s="142">
        <v>2</v>
      </c>
      <c r="AO39" s="142">
        <v>3</v>
      </c>
      <c r="AP39" s="142">
        <v>2</v>
      </c>
      <c r="AQ39" s="142">
        <v>1</v>
      </c>
      <c r="AR39" s="142">
        <v>2</v>
      </c>
      <c r="AS39" s="141"/>
      <c r="AT39" s="141">
        <v>3</v>
      </c>
      <c r="AU39" s="141"/>
      <c r="AV39" s="141"/>
      <c r="AW39" s="142">
        <v>2</v>
      </c>
      <c r="AX39" s="142">
        <v>3</v>
      </c>
      <c r="AY39" s="141"/>
      <c r="AZ39" s="141"/>
    </row>
    <row r="40" spans="1:53" s="50" customFormat="1" x14ac:dyDescent="0.2">
      <c r="A40" s="93"/>
      <c r="B40" s="137" t="s">
        <v>67</v>
      </c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2">
        <v>4</v>
      </c>
      <c r="AH40" s="142">
        <v>3</v>
      </c>
      <c r="AI40" s="141"/>
      <c r="AJ40" s="141"/>
      <c r="AK40" s="141"/>
      <c r="AL40" s="141"/>
      <c r="AM40" s="142">
        <v>3</v>
      </c>
      <c r="AN40" s="141"/>
      <c r="AO40" s="142">
        <v>2</v>
      </c>
      <c r="AP40" s="142">
        <v>2</v>
      </c>
      <c r="AQ40" s="142">
        <v>2</v>
      </c>
      <c r="AR40" s="142">
        <v>3</v>
      </c>
      <c r="AS40" s="141"/>
      <c r="AT40" s="141"/>
      <c r="AU40" s="141"/>
      <c r="AV40" s="141"/>
      <c r="AW40" s="142">
        <v>2</v>
      </c>
      <c r="AX40" s="141"/>
      <c r="AY40" s="141"/>
      <c r="AZ40" s="141"/>
    </row>
    <row r="41" spans="1:53" s="50" customFormat="1" x14ac:dyDescent="0.2">
      <c r="A41" s="93"/>
      <c r="B41" s="137" t="s">
        <v>68</v>
      </c>
      <c r="C41" s="141"/>
      <c r="D41" s="141"/>
      <c r="E41" s="141"/>
      <c r="F41" s="141"/>
      <c r="G41" s="142">
        <v>4</v>
      </c>
      <c r="H41" s="141"/>
      <c r="I41" s="142">
        <v>4</v>
      </c>
      <c r="J41" s="141"/>
      <c r="K41" s="142">
        <v>2</v>
      </c>
      <c r="L41" s="142">
        <v>3</v>
      </c>
      <c r="M41" s="141"/>
      <c r="N41" s="142">
        <v>3</v>
      </c>
      <c r="O41" s="141"/>
      <c r="P41" s="142">
        <v>3</v>
      </c>
      <c r="Q41" s="141"/>
      <c r="R41" s="142">
        <v>3</v>
      </c>
      <c r="S41" s="141"/>
      <c r="T41" s="142">
        <v>3</v>
      </c>
      <c r="U41" s="141"/>
      <c r="V41" s="142">
        <v>2</v>
      </c>
      <c r="W41" s="142">
        <v>3</v>
      </c>
      <c r="X41" s="142">
        <v>1</v>
      </c>
      <c r="Y41" s="142">
        <v>2</v>
      </c>
      <c r="Z41" s="142">
        <v>1</v>
      </c>
      <c r="AA41" s="142">
        <v>2</v>
      </c>
      <c r="AB41" s="142">
        <v>2</v>
      </c>
      <c r="AC41" s="142">
        <v>3</v>
      </c>
      <c r="AD41" s="142">
        <v>2</v>
      </c>
      <c r="AE41" s="142">
        <v>4</v>
      </c>
      <c r="AF41" s="142">
        <v>2</v>
      </c>
      <c r="AG41" s="142">
        <v>4</v>
      </c>
      <c r="AH41" s="141"/>
      <c r="AI41" s="141"/>
      <c r="AJ41" s="142">
        <v>3</v>
      </c>
      <c r="AK41" s="142">
        <v>2</v>
      </c>
      <c r="AL41" s="142">
        <v>2</v>
      </c>
      <c r="AM41" s="142">
        <v>2</v>
      </c>
      <c r="AN41" s="142">
        <v>2</v>
      </c>
      <c r="AO41" s="142">
        <v>3</v>
      </c>
      <c r="AP41" s="142">
        <v>3</v>
      </c>
      <c r="AQ41" s="142">
        <v>1</v>
      </c>
      <c r="AR41" s="142">
        <v>2</v>
      </c>
      <c r="AS41" s="141"/>
      <c r="AT41" s="141"/>
      <c r="AU41" s="141"/>
      <c r="AV41" s="141"/>
      <c r="AW41" s="142">
        <v>2</v>
      </c>
      <c r="AX41" s="142">
        <v>3</v>
      </c>
      <c r="AY41" s="141"/>
      <c r="AZ41" s="141"/>
    </row>
    <row r="42" spans="1:53" s="59" customFormat="1" x14ac:dyDescent="0.2">
      <c r="A42" s="71"/>
      <c r="B42" s="137" t="s">
        <v>69</v>
      </c>
      <c r="C42" s="141"/>
      <c r="D42" s="141"/>
      <c r="E42" s="141"/>
      <c r="F42" s="141"/>
      <c r="G42" s="141"/>
      <c r="H42" s="141"/>
      <c r="I42" s="141"/>
      <c r="J42" s="141"/>
      <c r="K42" s="142">
        <v>3</v>
      </c>
      <c r="L42" s="142">
        <v>3</v>
      </c>
      <c r="M42" s="141"/>
      <c r="N42" s="141"/>
      <c r="O42" s="141"/>
      <c r="P42" s="141"/>
      <c r="Q42" s="141"/>
      <c r="R42" s="141"/>
      <c r="S42" s="141"/>
      <c r="T42" s="141"/>
      <c r="U42" s="141"/>
      <c r="V42" s="142">
        <v>3</v>
      </c>
      <c r="W42" s="142">
        <v>4</v>
      </c>
      <c r="X42" s="142">
        <v>3</v>
      </c>
      <c r="Y42" s="142">
        <v>4</v>
      </c>
      <c r="Z42" s="142">
        <v>2</v>
      </c>
      <c r="AA42" s="142">
        <v>3</v>
      </c>
      <c r="AB42" s="142">
        <v>3</v>
      </c>
      <c r="AC42" s="141"/>
      <c r="AD42" s="142">
        <v>3</v>
      </c>
      <c r="AE42" s="141"/>
      <c r="AF42" s="142">
        <v>2</v>
      </c>
      <c r="AG42" s="141"/>
      <c r="AH42" s="142">
        <v>3</v>
      </c>
      <c r="AI42" s="141"/>
      <c r="AJ42" s="141"/>
      <c r="AK42" s="142">
        <v>3</v>
      </c>
      <c r="AL42" s="141"/>
      <c r="AM42" s="142">
        <v>3</v>
      </c>
      <c r="AN42" s="141"/>
      <c r="AO42" s="142">
        <v>3</v>
      </c>
      <c r="AP42" s="142">
        <v>3</v>
      </c>
      <c r="AQ42" s="142">
        <v>1</v>
      </c>
      <c r="AR42" s="142">
        <v>2</v>
      </c>
      <c r="AS42" s="141"/>
      <c r="AT42" s="141"/>
      <c r="AU42" s="141"/>
      <c r="AV42" s="141"/>
      <c r="AW42" s="142">
        <v>3</v>
      </c>
      <c r="AX42" s="142">
        <v>3</v>
      </c>
      <c r="AY42" s="142">
        <v>3</v>
      </c>
      <c r="AZ42" s="141"/>
    </row>
    <row r="43" spans="1:53" s="50" customFormat="1" x14ac:dyDescent="0.2">
      <c r="A43" s="93"/>
      <c r="B43" s="137" t="s">
        <v>70</v>
      </c>
      <c r="C43" s="141"/>
      <c r="D43" s="141"/>
      <c r="E43" s="141"/>
      <c r="F43" s="141"/>
      <c r="G43" s="141"/>
      <c r="H43" s="141"/>
      <c r="I43" s="141"/>
      <c r="J43" s="141"/>
      <c r="K43" s="142">
        <v>2</v>
      </c>
      <c r="L43" s="142">
        <v>3</v>
      </c>
      <c r="M43" s="141"/>
      <c r="N43" s="142">
        <v>4</v>
      </c>
      <c r="O43" s="141"/>
      <c r="P43" s="142">
        <v>4</v>
      </c>
      <c r="Q43" s="141"/>
      <c r="R43" s="142">
        <v>3</v>
      </c>
      <c r="S43" s="142">
        <v>4</v>
      </c>
      <c r="T43" s="142">
        <v>3</v>
      </c>
      <c r="U43" s="142">
        <v>3</v>
      </c>
      <c r="V43" s="142">
        <v>3</v>
      </c>
      <c r="W43" s="142">
        <v>4</v>
      </c>
      <c r="X43" s="142">
        <v>2</v>
      </c>
      <c r="Y43" s="142">
        <v>3</v>
      </c>
      <c r="Z43" s="142">
        <v>2</v>
      </c>
      <c r="AA43" s="142">
        <v>3</v>
      </c>
      <c r="AB43" s="142">
        <v>3</v>
      </c>
      <c r="AC43" s="142">
        <v>2</v>
      </c>
      <c r="AD43" s="142">
        <v>1</v>
      </c>
      <c r="AE43" s="141"/>
      <c r="AF43" s="142">
        <v>2</v>
      </c>
      <c r="AG43" s="141"/>
      <c r="AH43" s="142">
        <v>3</v>
      </c>
      <c r="AI43" s="141"/>
      <c r="AJ43" s="142">
        <v>3</v>
      </c>
      <c r="AK43" s="142">
        <v>2</v>
      </c>
      <c r="AL43" s="141"/>
      <c r="AM43" s="142">
        <v>1</v>
      </c>
      <c r="AN43" s="141"/>
      <c r="AO43" s="142">
        <v>4</v>
      </c>
      <c r="AP43" s="142">
        <v>4</v>
      </c>
      <c r="AQ43" s="142">
        <v>1</v>
      </c>
      <c r="AR43" s="142">
        <v>3</v>
      </c>
      <c r="AS43" s="141"/>
      <c r="AT43" s="141">
        <v>4</v>
      </c>
      <c r="AU43" s="141"/>
      <c r="AV43" s="141"/>
      <c r="AW43" s="142">
        <v>3</v>
      </c>
      <c r="AX43" s="142">
        <v>3</v>
      </c>
      <c r="AY43" s="142">
        <v>3</v>
      </c>
      <c r="AZ43" s="141"/>
    </row>
    <row r="44" spans="1:53" s="50" customFormat="1" x14ac:dyDescent="0.2">
      <c r="A44" s="93"/>
      <c r="B44" s="137" t="s">
        <v>71</v>
      </c>
      <c r="C44" s="141"/>
      <c r="D44" s="141"/>
      <c r="E44" s="141"/>
      <c r="F44" s="141"/>
      <c r="G44" s="141"/>
      <c r="H44" s="141"/>
      <c r="I44" s="142">
        <v>3</v>
      </c>
      <c r="J44" s="142">
        <v>3</v>
      </c>
      <c r="K44" s="142">
        <v>3</v>
      </c>
      <c r="L44" s="142">
        <v>3</v>
      </c>
      <c r="M44" s="141"/>
      <c r="N44" s="142">
        <v>2</v>
      </c>
      <c r="O44" s="142">
        <v>2</v>
      </c>
      <c r="P44" s="142">
        <v>2</v>
      </c>
      <c r="Q44" s="142">
        <v>2</v>
      </c>
      <c r="R44" s="142">
        <v>2</v>
      </c>
      <c r="S44" s="142">
        <v>2</v>
      </c>
      <c r="T44" s="142">
        <v>2</v>
      </c>
      <c r="U44" s="142">
        <v>2</v>
      </c>
      <c r="V44" s="142">
        <v>1</v>
      </c>
      <c r="W44" s="142">
        <v>1</v>
      </c>
      <c r="X44" s="142">
        <v>3</v>
      </c>
      <c r="Y44" s="142">
        <v>3</v>
      </c>
      <c r="Z44" s="142">
        <v>4</v>
      </c>
      <c r="AA44" s="142">
        <v>4</v>
      </c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2">
        <v>4</v>
      </c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</row>
    <row r="45" spans="1:53" s="50" customFormat="1" x14ac:dyDescent="0.2">
      <c r="A45" s="93"/>
      <c r="B45" s="137" t="s">
        <v>72</v>
      </c>
      <c r="C45" s="141"/>
      <c r="D45" s="141"/>
      <c r="E45" s="141"/>
      <c r="F45" s="141"/>
      <c r="G45" s="141"/>
      <c r="H45" s="141"/>
      <c r="I45" s="141"/>
      <c r="J45" s="141"/>
      <c r="K45" s="142">
        <v>2</v>
      </c>
      <c r="L45" s="142">
        <v>1</v>
      </c>
      <c r="M45" s="141"/>
      <c r="N45" s="141"/>
      <c r="O45" s="141"/>
      <c r="P45" s="141"/>
      <c r="Q45" s="141"/>
      <c r="R45" s="141"/>
      <c r="S45" s="141"/>
      <c r="T45" s="141"/>
      <c r="U45" s="141"/>
      <c r="V45" s="142">
        <v>3</v>
      </c>
      <c r="W45" s="142">
        <v>2</v>
      </c>
      <c r="X45" s="142">
        <v>4</v>
      </c>
      <c r="Y45" s="142">
        <v>4</v>
      </c>
      <c r="Z45" s="141"/>
      <c r="AA45" s="141"/>
      <c r="AB45" s="142">
        <v>4</v>
      </c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2">
        <v>4</v>
      </c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</row>
    <row r="46" spans="1:53" s="50" customFormat="1" x14ac:dyDescent="0.2">
      <c r="A46" s="93"/>
      <c r="B46" s="137" t="s">
        <v>73</v>
      </c>
      <c r="C46" s="141"/>
      <c r="D46" s="141"/>
      <c r="E46" s="141"/>
      <c r="F46" s="141"/>
      <c r="G46" s="142">
        <v>3</v>
      </c>
      <c r="H46" s="142">
        <v>3</v>
      </c>
      <c r="I46" s="141"/>
      <c r="J46" s="141"/>
      <c r="K46" s="142">
        <v>2</v>
      </c>
      <c r="L46" s="142">
        <v>2</v>
      </c>
      <c r="M46" s="141"/>
      <c r="N46" s="141"/>
      <c r="O46" s="141"/>
      <c r="P46" s="141"/>
      <c r="Q46" s="141"/>
      <c r="R46" s="141"/>
      <c r="S46" s="141"/>
      <c r="T46" s="141"/>
      <c r="U46" s="141"/>
      <c r="V46" s="142">
        <v>3</v>
      </c>
      <c r="W46" s="142">
        <v>2</v>
      </c>
      <c r="X46" s="142">
        <v>3</v>
      </c>
      <c r="Y46" s="142">
        <v>3</v>
      </c>
      <c r="Z46" s="142">
        <v>2</v>
      </c>
      <c r="AA46" s="142">
        <v>2</v>
      </c>
      <c r="AB46" s="142">
        <v>2</v>
      </c>
      <c r="AC46" s="142">
        <v>3</v>
      </c>
      <c r="AD46" s="142">
        <v>2</v>
      </c>
      <c r="AE46" s="142">
        <v>4</v>
      </c>
      <c r="AF46" s="142">
        <v>2</v>
      </c>
      <c r="AG46" s="142">
        <v>2</v>
      </c>
      <c r="AH46" s="142">
        <v>3</v>
      </c>
      <c r="AI46" s="141"/>
      <c r="AJ46" s="142">
        <v>3</v>
      </c>
      <c r="AK46" s="142">
        <v>2</v>
      </c>
      <c r="AL46" s="142">
        <v>3</v>
      </c>
      <c r="AM46" s="142">
        <v>2</v>
      </c>
      <c r="AN46" s="142">
        <v>3</v>
      </c>
      <c r="AO46" s="142">
        <v>2</v>
      </c>
      <c r="AP46" s="142">
        <v>1</v>
      </c>
      <c r="AQ46" s="142">
        <v>1</v>
      </c>
      <c r="AR46" s="142">
        <v>3</v>
      </c>
      <c r="AS46" s="141"/>
      <c r="AT46" s="141"/>
      <c r="AU46" s="141"/>
      <c r="AV46" s="141"/>
      <c r="AW46" s="142">
        <v>3</v>
      </c>
      <c r="AX46" s="142">
        <v>4</v>
      </c>
      <c r="AY46" s="142">
        <v>4</v>
      </c>
      <c r="AZ46" s="141"/>
    </row>
    <row r="47" spans="1:53" s="50" customFormat="1" x14ac:dyDescent="0.2">
      <c r="A47" s="93"/>
      <c r="B47" s="137" t="s">
        <v>74</v>
      </c>
      <c r="C47" s="141"/>
      <c r="D47" s="141"/>
      <c r="E47" s="141"/>
      <c r="F47" s="141"/>
      <c r="G47" s="142">
        <v>3</v>
      </c>
      <c r="H47" s="141"/>
      <c r="I47" s="142">
        <v>1</v>
      </c>
      <c r="J47" s="142">
        <v>2</v>
      </c>
      <c r="K47" s="142">
        <v>1</v>
      </c>
      <c r="L47" s="142">
        <v>2</v>
      </c>
      <c r="M47" s="141"/>
      <c r="N47" s="142">
        <v>3</v>
      </c>
      <c r="O47" s="142">
        <v>3</v>
      </c>
      <c r="P47" s="142">
        <v>3</v>
      </c>
      <c r="Q47" s="142">
        <v>3</v>
      </c>
      <c r="R47" s="142">
        <v>3</v>
      </c>
      <c r="S47" s="142">
        <v>3</v>
      </c>
      <c r="T47" s="142">
        <v>3</v>
      </c>
      <c r="U47" s="142">
        <v>3</v>
      </c>
      <c r="V47" s="142">
        <v>2</v>
      </c>
      <c r="W47" s="142">
        <v>3</v>
      </c>
      <c r="X47" s="142">
        <v>3</v>
      </c>
      <c r="Y47" s="142">
        <v>4</v>
      </c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</row>
    <row r="48" spans="1:53" s="50" customFormat="1" x14ac:dyDescent="0.2">
      <c r="A48" s="93"/>
      <c r="B48" s="137" t="s">
        <v>75</v>
      </c>
      <c r="C48" s="141"/>
      <c r="D48" s="141"/>
      <c r="E48" s="141"/>
      <c r="F48" s="141"/>
      <c r="G48" s="142">
        <v>3</v>
      </c>
      <c r="H48" s="142">
        <v>2</v>
      </c>
      <c r="I48" s="142">
        <v>3</v>
      </c>
      <c r="J48" s="142">
        <v>2</v>
      </c>
      <c r="K48" s="142">
        <v>2</v>
      </c>
      <c r="L48" s="142">
        <v>1</v>
      </c>
      <c r="M48" s="141"/>
      <c r="N48" s="142">
        <v>3</v>
      </c>
      <c r="O48" s="142">
        <v>2</v>
      </c>
      <c r="P48" s="142">
        <v>3</v>
      </c>
      <c r="Q48" s="142">
        <v>3</v>
      </c>
      <c r="R48" s="142">
        <v>4</v>
      </c>
      <c r="S48" s="142">
        <v>3</v>
      </c>
      <c r="T48" s="142">
        <v>4</v>
      </c>
      <c r="U48" s="142">
        <v>3</v>
      </c>
      <c r="V48" s="142">
        <v>3</v>
      </c>
      <c r="W48" s="142">
        <v>2</v>
      </c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2">
        <v>4</v>
      </c>
      <c r="AS48" s="141"/>
      <c r="AT48" s="141"/>
      <c r="AU48" s="141"/>
      <c r="AV48" s="141"/>
      <c r="AW48" s="141"/>
      <c r="AX48" s="141"/>
      <c r="AY48" s="141"/>
      <c r="AZ48" s="141"/>
    </row>
    <row r="49" spans="1:52" s="50" customFormat="1" x14ac:dyDescent="0.2">
      <c r="A49" s="93"/>
      <c r="B49" s="137" t="s">
        <v>76</v>
      </c>
      <c r="C49" s="142">
        <v>2</v>
      </c>
      <c r="D49" s="142">
        <v>4</v>
      </c>
      <c r="E49" s="142">
        <v>4</v>
      </c>
      <c r="F49" s="141"/>
      <c r="G49" s="142">
        <v>2</v>
      </c>
      <c r="H49" s="142">
        <v>4</v>
      </c>
      <c r="I49" s="142">
        <v>3</v>
      </c>
      <c r="J49" s="142">
        <v>4</v>
      </c>
      <c r="K49" s="142">
        <v>2</v>
      </c>
      <c r="L49" s="142">
        <v>3</v>
      </c>
      <c r="M49" s="141"/>
      <c r="N49" s="142">
        <v>3</v>
      </c>
      <c r="O49" s="142">
        <v>4</v>
      </c>
      <c r="P49" s="142">
        <v>3</v>
      </c>
      <c r="Q49" s="142">
        <v>4</v>
      </c>
      <c r="R49" s="142">
        <v>3</v>
      </c>
      <c r="S49" s="142">
        <v>4</v>
      </c>
      <c r="T49" s="142">
        <v>2</v>
      </c>
      <c r="U49" s="142">
        <v>4</v>
      </c>
      <c r="V49" s="142">
        <v>3</v>
      </c>
      <c r="W49" s="142">
        <v>3</v>
      </c>
      <c r="X49" s="142">
        <v>2</v>
      </c>
      <c r="Y49" s="142">
        <v>3</v>
      </c>
      <c r="Z49" s="142">
        <v>2</v>
      </c>
      <c r="AA49" s="142">
        <v>3</v>
      </c>
      <c r="AB49" s="142">
        <v>2</v>
      </c>
      <c r="AC49" s="142">
        <v>2</v>
      </c>
      <c r="AD49" s="142">
        <v>1</v>
      </c>
      <c r="AE49" s="142">
        <v>2</v>
      </c>
      <c r="AF49" s="142">
        <v>1</v>
      </c>
      <c r="AG49" s="142">
        <v>3</v>
      </c>
      <c r="AH49" s="142">
        <v>3</v>
      </c>
      <c r="AI49" s="142">
        <v>3</v>
      </c>
      <c r="AJ49" s="142">
        <v>3</v>
      </c>
      <c r="AK49" s="142">
        <v>2</v>
      </c>
      <c r="AL49" s="142">
        <v>3</v>
      </c>
      <c r="AM49" s="142">
        <v>2</v>
      </c>
      <c r="AN49" s="142">
        <v>2</v>
      </c>
      <c r="AO49" s="142">
        <v>3</v>
      </c>
      <c r="AP49" s="142">
        <v>2</v>
      </c>
      <c r="AQ49" s="142">
        <v>1</v>
      </c>
      <c r="AR49" s="142">
        <v>2</v>
      </c>
      <c r="AS49" s="141"/>
      <c r="AT49" s="142">
        <v>3</v>
      </c>
      <c r="AU49" s="142">
        <v>2</v>
      </c>
      <c r="AV49" s="142">
        <v>3</v>
      </c>
      <c r="AW49" s="142">
        <v>2</v>
      </c>
      <c r="AX49" s="142">
        <v>2</v>
      </c>
      <c r="AY49" s="142">
        <v>3</v>
      </c>
      <c r="AZ49" s="142">
        <v>3</v>
      </c>
    </row>
    <row r="50" spans="1:52" s="50" customFormat="1" x14ac:dyDescent="0.2">
      <c r="A50" s="93"/>
      <c r="B50" s="137" t="s">
        <v>77</v>
      </c>
      <c r="C50" s="142">
        <v>3</v>
      </c>
      <c r="D50" s="141"/>
      <c r="E50" s="142">
        <v>4</v>
      </c>
      <c r="F50" s="141"/>
      <c r="G50" s="142">
        <v>3</v>
      </c>
      <c r="H50" s="142">
        <v>4</v>
      </c>
      <c r="I50" s="141"/>
      <c r="J50" s="141"/>
      <c r="K50" s="142">
        <v>4</v>
      </c>
      <c r="L50" s="141"/>
      <c r="M50" s="141"/>
      <c r="N50" s="141"/>
      <c r="O50" s="141"/>
      <c r="P50" s="141"/>
      <c r="Q50" s="141"/>
      <c r="R50" s="141"/>
      <c r="S50" s="141"/>
      <c r="T50" s="142">
        <v>4</v>
      </c>
      <c r="U50" s="141"/>
      <c r="V50" s="141"/>
      <c r="W50" s="141"/>
      <c r="X50" s="141"/>
      <c r="Y50" s="141"/>
      <c r="Z50" s="142">
        <v>3</v>
      </c>
      <c r="AA50" s="141"/>
      <c r="AB50" s="141"/>
      <c r="AC50" s="142">
        <v>3</v>
      </c>
      <c r="AD50" s="142">
        <v>3</v>
      </c>
      <c r="AE50" s="142">
        <v>1</v>
      </c>
      <c r="AF50" s="142">
        <v>4</v>
      </c>
      <c r="AG50" s="142">
        <v>2</v>
      </c>
      <c r="AH50" s="142">
        <v>4</v>
      </c>
      <c r="AI50" s="141"/>
      <c r="AJ50" s="141"/>
      <c r="AK50" s="142">
        <v>2</v>
      </c>
      <c r="AL50" s="142">
        <v>3</v>
      </c>
      <c r="AM50" s="142">
        <v>1</v>
      </c>
      <c r="AN50" s="141"/>
      <c r="AO50" s="142">
        <v>3</v>
      </c>
      <c r="AP50" s="142">
        <v>3</v>
      </c>
      <c r="AQ50" s="142">
        <v>3</v>
      </c>
      <c r="AR50" s="142">
        <v>3</v>
      </c>
      <c r="AS50" s="141"/>
      <c r="AT50" s="142">
        <v>2</v>
      </c>
      <c r="AU50" s="142">
        <v>2</v>
      </c>
      <c r="AV50" s="141"/>
      <c r="AW50" s="142">
        <v>2</v>
      </c>
      <c r="AX50" s="142">
        <v>3</v>
      </c>
      <c r="AY50" s="141"/>
      <c r="AZ50" s="141"/>
    </row>
    <row r="51" spans="1:52" s="50" customFormat="1" x14ac:dyDescent="0.2">
      <c r="A51" s="93"/>
      <c r="B51" s="137" t="s">
        <v>78</v>
      </c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2">
        <v>3</v>
      </c>
      <c r="Y51" s="141"/>
      <c r="Z51" s="142">
        <v>4</v>
      </c>
      <c r="AA51" s="141"/>
      <c r="AB51" s="141"/>
      <c r="AC51" s="142">
        <v>4</v>
      </c>
      <c r="AD51" s="142">
        <v>3</v>
      </c>
      <c r="AE51" s="142">
        <v>1</v>
      </c>
      <c r="AF51" s="142">
        <v>3</v>
      </c>
      <c r="AG51" s="141"/>
      <c r="AH51" s="141"/>
      <c r="AI51" s="142">
        <v>4</v>
      </c>
      <c r="AJ51" s="141"/>
      <c r="AK51" s="142">
        <v>3</v>
      </c>
      <c r="AL51" s="141"/>
      <c r="AM51" s="142">
        <v>3</v>
      </c>
      <c r="AN51" s="141"/>
      <c r="AO51" s="142">
        <v>4</v>
      </c>
      <c r="AP51" s="142">
        <v>4</v>
      </c>
      <c r="AQ51" s="142">
        <v>3</v>
      </c>
      <c r="AR51" s="141"/>
      <c r="AS51" s="141"/>
      <c r="AT51" s="142">
        <v>1</v>
      </c>
      <c r="AU51" s="142">
        <v>2</v>
      </c>
      <c r="AV51" s="142">
        <v>3</v>
      </c>
      <c r="AW51" s="142">
        <v>2</v>
      </c>
      <c r="AX51" s="142">
        <v>3</v>
      </c>
      <c r="AY51" s="141"/>
      <c r="AZ51" s="141"/>
    </row>
    <row r="52" spans="1:52" s="50" customFormat="1" x14ac:dyDescent="0.2">
      <c r="A52" s="93"/>
      <c r="B52" s="137" t="s">
        <v>79</v>
      </c>
      <c r="C52" s="142">
        <v>4</v>
      </c>
      <c r="D52" s="141"/>
      <c r="E52" s="141"/>
      <c r="F52" s="141"/>
      <c r="G52" s="142">
        <v>4</v>
      </c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2">
        <v>3</v>
      </c>
      <c r="AE52" s="142">
        <v>2</v>
      </c>
      <c r="AF52" s="142">
        <v>3</v>
      </c>
      <c r="AG52" s="141"/>
      <c r="AH52" s="142">
        <v>4</v>
      </c>
      <c r="AI52" s="142">
        <v>3</v>
      </c>
      <c r="AJ52" s="141"/>
      <c r="AK52" s="142">
        <v>4</v>
      </c>
      <c r="AL52" s="141"/>
      <c r="AM52" s="142">
        <v>3</v>
      </c>
      <c r="AN52" s="141"/>
      <c r="AO52" s="142">
        <v>4</v>
      </c>
      <c r="AP52" s="142">
        <v>4</v>
      </c>
      <c r="AQ52" s="142">
        <v>3</v>
      </c>
      <c r="AR52" s="142">
        <v>3</v>
      </c>
      <c r="AS52" s="141"/>
      <c r="AT52" s="142">
        <v>3</v>
      </c>
      <c r="AU52" s="141"/>
      <c r="AV52" s="141"/>
      <c r="AW52" s="142">
        <v>2</v>
      </c>
      <c r="AX52" s="142">
        <v>1</v>
      </c>
      <c r="AY52" s="142">
        <v>1</v>
      </c>
      <c r="AZ52" s="142">
        <v>2</v>
      </c>
    </row>
    <row r="53" spans="1:52" s="50" customFormat="1" x14ac:dyDescent="0.2">
      <c r="A53" s="93"/>
      <c r="B53" s="143" t="s">
        <v>28</v>
      </c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2">
        <v>4</v>
      </c>
      <c r="AT53" s="142">
        <v>1</v>
      </c>
      <c r="AU53" s="142">
        <v>2</v>
      </c>
      <c r="AV53" s="142">
        <v>3</v>
      </c>
      <c r="AW53" s="141"/>
      <c r="AX53" s="141"/>
      <c r="AY53" s="141"/>
      <c r="AZ53" s="141"/>
    </row>
    <row r="54" spans="1:52" s="50" customFormat="1" x14ac:dyDescent="0.2">
      <c r="A54" s="93"/>
      <c r="B54" s="137" t="s">
        <v>29</v>
      </c>
      <c r="C54" s="142">
        <v>4</v>
      </c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2">
        <v>3</v>
      </c>
      <c r="AE54" s="142">
        <v>1</v>
      </c>
      <c r="AF54" s="142">
        <v>2</v>
      </c>
      <c r="AG54" s="141"/>
      <c r="AH54" s="142">
        <v>3</v>
      </c>
      <c r="AI54" s="142">
        <v>2</v>
      </c>
      <c r="AJ54" s="141"/>
      <c r="AK54" s="142">
        <v>4</v>
      </c>
      <c r="AL54" s="141"/>
      <c r="AM54" s="142">
        <v>2</v>
      </c>
      <c r="AN54" s="141"/>
      <c r="AO54" s="142">
        <v>4</v>
      </c>
      <c r="AP54" s="142">
        <v>3</v>
      </c>
      <c r="AQ54" s="142">
        <v>2</v>
      </c>
      <c r="AR54" s="142">
        <v>2</v>
      </c>
      <c r="AS54" s="141"/>
      <c r="AT54" s="141">
        <v>3</v>
      </c>
      <c r="AU54" s="141"/>
      <c r="AV54" s="141"/>
      <c r="AW54" s="142">
        <v>2</v>
      </c>
      <c r="AX54" s="142">
        <v>1</v>
      </c>
      <c r="AY54" s="142">
        <v>2</v>
      </c>
      <c r="AZ54" s="142">
        <v>3</v>
      </c>
    </row>
    <row r="55" spans="1:52" s="50" customFormat="1" x14ac:dyDescent="0.2">
      <c r="A55" s="93"/>
      <c r="B55" s="137" t="s">
        <v>30</v>
      </c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2">
        <v>4</v>
      </c>
      <c r="Y55" s="141"/>
      <c r="Z55" s="142">
        <v>4</v>
      </c>
      <c r="AA55" s="141"/>
      <c r="AB55" s="141"/>
      <c r="AC55" s="141"/>
      <c r="AD55" s="142">
        <v>3</v>
      </c>
      <c r="AE55" s="142">
        <v>2</v>
      </c>
      <c r="AF55" s="142">
        <v>2</v>
      </c>
      <c r="AG55" s="141"/>
      <c r="AH55" s="142">
        <v>3</v>
      </c>
      <c r="AI55" s="141"/>
      <c r="AJ55" s="141"/>
      <c r="AK55" s="142">
        <v>4</v>
      </c>
      <c r="AL55" s="142">
        <v>4</v>
      </c>
      <c r="AM55" s="142">
        <v>2</v>
      </c>
      <c r="AN55" s="141"/>
      <c r="AO55" s="142">
        <v>4</v>
      </c>
      <c r="AP55" s="142">
        <v>3</v>
      </c>
      <c r="AQ55" s="142">
        <v>2</v>
      </c>
      <c r="AR55" s="142">
        <v>2</v>
      </c>
      <c r="AS55" s="141"/>
      <c r="AT55" s="142">
        <v>3</v>
      </c>
      <c r="AU55" s="142">
        <v>3</v>
      </c>
      <c r="AV55" s="141"/>
      <c r="AW55" s="142">
        <v>2</v>
      </c>
      <c r="AX55" s="142">
        <v>2</v>
      </c>
      <c r="AY55" s="142">
        <v>2</v>
      </c>
      <c r="AZ55" s="141"/>
    </row>
    <row r="56" spans="1:52" s="50" customFormat="1" x14ac:dyDescent="0.2">
      <c r="A56" s="93"/>
      <c r="B56" s="137" t="s">
        <v>31</v>
      </c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2">
        <v>2</v>
      </c>
      <c r="AG56" s="141"/>
      <c r="AH56" s="141"/>
      <c r="AI56" s="141"/>
      <c r="AJ56" s="141"/>
      <c r="AK56" s="141"/>
      <c r="AL56" s="141"/>
      <c r="AM56" s="142">
        <v>4</v>
      </c>
      <c r="AN56" s="141"/>
      <c r="AO56" s="142">
        <v>4</v>
      </c>
      <c r="AP56" s="142">
        <v>2</v>
      </c>
      <c r="AQ56" s="142">
        <v>1</v>
      </c>
      <c r="AR56" s="141"/>
      <c r="AS56" s="141"/>
      <c r="AT56" s="141"/>
      <c r="AU56" s="141"/>
      <c r="AV56" s="141"/>
      <c r="AW56" s="141"/>
      <c r="AX56" s="141"/>
      <c r="AY56" s="141"/>
      <c r="AZ56" s="141"/>
    </row>
    <row r="57" spans="1:52" s="50" customFormat="1" x14ac:dyDescent="0.2">
      <c r="A57" s="93"/>
      <c r="B57" s="137" t="s">
        <v>32</v>
      </c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2">
        <v>2</v>
      </c>
      <c r="AG57" s="141"/>
      <c r="AH57" s="141"/>
      <c r="AI57" s="141"/>
      <c r="AJ57" s="141"/>
      <c r="AK57" s="141"/>
      <c r="AL57" s="141"/>
      <c r="AM57" s="142">
        <v>3</v>
      </c>
      <c r="AN57" s="141"/>
      <c r="AO57" s="142">
        <v>3</v>
      </c>
      <c r="AP57" s="142">
        <v>2</v>
      </c>
      <c r="AQ57" s="142">
        <v>1</v>
      </c>
      <c r="AR57" s="141"/>
      <c r="AS57" s="141"/>
      <c r="AT57" s="141"/>
      <c r="AU57" s="141"/>
      <c r="AV57" s="141"/>
      <c r="AW57" s="142">
        <v>4</v>
      </c>
      <c r="AX57" s="142">
        <v>2</v>
      </c>
      <c r="AY57" s="141"/>
      <c r="AZ57" s="141"/>
    </row>
    <row r="58" spans="1:52" s="50" customFormat="1" x14ac:dyDescent="0.2">
      <c r="A58" s="93"/>
      <c r="B58" s="137" t="s">
        <v>33</v>
      </c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2">
        <v>3</v>
      </c>
      <c r="AR58" s="141"/>
      <c r="AS58" s="141"/>
      <c r="AT58" s="141"/>
      <c r="AU58" s="141"/>
      <c r="AV58" s="141"/>
      <c r="AW58" s="141"/>
      <c r="AX58" s="141"/>
      <c r="AY58" s="142">
        <v>2</v>
      </c>
      <c r="AZ58" s="142">
        <v>2</v>
      </c>
    </row>
    <row r="59" spans="1:52" s="50" customFormat="1" x14ac:dyDescent="0.2">
      <c r="A59" s="93"/>
      <c r="B59" s="137" t="s">
        <v>34</v>
      </c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2">
        <v>2</v>
      </c>
      <c r="AG59" s="141"/>
      <c r="AH59" s="142">
        <v>3</v>
      </c>
      <c r="AI59" s="141"/>
      <c r="AJ59" s="141"/>
      <c r="AK59" s="141"/>
      <c r="AL59" s="141"/>
      <c r="AM59" s="142">
        <v>3</v>
      </c>
      <c r="AN59" s="141"/>
      <c r="AO59" s="142">
        <v>3</v>
      </c>
      <c r="AP59" s="142">
        <v>3</v>
      </c>
      <c r="AQ59" s="142">
        <v>1</v>
      </c>
      <c r="AR59" s="141"/>
      <c r="AS59" s="141"/>
      <c r="AT59" s="141"/>
      <c r="AU59" s="141"/>
      <c r="AV59" s="141"/>
      <c r="AW59" s="142">
        <v>3</v>
      </c>
      <c r="AX59" s="142">
        <v>1</v>
      </c>
      <c r="AY59" s="142">
        <v>3</v>
      </c>
      <c r="AZ59" s="142">
        <v>4</v>
      </c>
    </row>
    <row r="60" spans="1:52" s="50" customFormat="1" x14ac:dyDescent="0.2">
      <c r="A60" s="93"/>
      <c r="B60" s="137" t="s">
        <v>35</v>
      </c>
      <c r="C60" s="142">
        <v>3</v>
      </c>
      <c r="D60" s="141"/>
      <c r="E60" s="142">
        <v>4</v>
      </c>
      <c r="F60" s="141"/>
      <c r="G60" s="142">
        <v>3</v>
      </c>
      <c r="H60" s="141"/>
      <c r="I60" s="141"/>
      <c r="J60" s="141"/>
      <c r="K60" s="142">
        <v>3</v>
      </c>
      <c r="L60" s="141"/>
      <c r="M60" s="141"/>
      <c r="N60" s="142">
        <v>4</v>
      </c>
      <c r="O60" s="141"/>
      <c r="P60" s="142">
        <v>4</v>
      </c>
      <c r="Q60" s="141"/>
      <c r="R60" s="142">
        <v>4</v>
      </c>
      <c r="S60" s="141"/>
      <c r="T60" s="142">
        <v>4</v>
      </c>
      <c r="U60" s="141"/>
      <c r="V60" s="142">
        <v>3</v>
      </c>
      <c r="W60" s="141"/>
      <c r="X60" s="142">
        <v>3</v>
      </c>
      <c r="Y60" s="141"/>
      <c r="Z60" s="142">
        <v>2</v>
      </c>
      <c r="AA60" s="141"/>
      <c r="AB60" s="142">
        <v>3</v>
      </c>
      <c r="AC60" s="142">
        <v>3</v>
      </c>
      <c r="AD60" s="142">
        <v>1</v>
      </c>
      <c r="AE60" s="142">
        <v>3</v>
      </c>
      <c r="AF60" s="142">
        <v>2</v>
      </c>
      <c r="AG60" s="142">
        <v>1</v>
      </c>
      <c r="AH60" s="142">
        <v>3</v>
      </c>
      <c r="AI60" s="142">
        <v>3</v>
      </c>
      <c r="AJ60" s="142">
        <v>3</v>
      </c>
      <c r="AK60" s="142">
        <v>1</v>
      </c>
      <c r="AL60" s="142">
        <v>2</v>
      </c>
      <c r="AM60" s="142">
        <v>1</v>
      </c>
      <c r="AN60" s="141"/>
      <c r="AO60" s="142">
        <v>3</v>
      </c>
      <c r="AP60" s="142">
        <v>2</v>
      </c>
      <c r="AQ60" s="142">
        <v>2</v>
      </c>
      <c r="AR60" s="142">
        <v>3</v>
      </c>
      <c r="AS60" s="141"/>
      <c r="AT60" s="142">
        <v>4</v>
      </c>
      <c r="AU60" s="142">
        <v>3</v>
      </c>
      <c r="AV60" s="141"/>
      <c r="AW60" s="142">
        <v>2</v>
      </c>
      <c r="AX60" s="142">
        <v>3</v>
      </c>
      <c r="AY60" s="142">
        <v>3</v>
      </c>
      <c r="AZ60" s="142">
        <v>3</v>
      </c>
    </row>
    <row r="61" spans="1:52" s="50" customFormat="1" x14ac:dyDescent="0.2">
      <c r="A61" s="93"/>
      <c r="B61" s="137" t="s">
        <v>36</v>
      </c>
      <c r="C61" s="142">
        <v>3</v>
      </c>
      <c r="D61" s="141"/>
      <c r="E61" s="142">
        <v>4</v>
      </c>
      <c r="F61" s="141"/>
      <c r="G61" s="142">
        <v>1</v>
      </c>
      <c r="H61" s="142">
        <v>4</v>
      </c>
      <c r="I61" s="142">
        <v>3</v>
      </c>
      <c r="J61" s="141"/>
      <c r="K61" s="142">
        <v>1</v>
      </c>
      <c r="L61" s="142">
        <v>4</v>
      </c>
      <c r="M61" s="141"/>
      <c r="N61" s="141"/>
      <c r="O61" s="141"/>
      <c r="P61" s="142">
        <v>4</v>
      </c>
      <c r="Q61" s="141"/>
      <c r="R61" s="142">
        <v>4</v>
      </c>
      <c r="S61" s="141"/>
      <c r="T61" s="142">
        <v>3</v>
      </c>
      <c r="U61" s="141"/>
      <c r="V61" s="142">
        <v>3</v>
      </c>
      <c r="W61" s="142">
        <v>4</v>
      </c>
      <c r="X61" s="142">
        <v>3</v>
      </c>
      <c r="Y61" s="141"/>
      <c r="Z61" s="142">
        <v>3</v>
      </c>
      <c r="AA61" s="142">
        <v>4</v>
      </c>
      <c r="AB61" s="142">
        <v>4</v>
      </c>
      <c r="AC61" s="142">
        <v>1</v>
      </c>
      <c r="AD61" s="142">
        <v>2</v>
      </c>
      <c r="AE61" s="141"/>
      <c r="AF61" s="142">
        <v>2</v>
      </c>
      <c r="AG61" s="141"/>
      <c r="AH61" s="142">
        <v>3</v>
      </c>
      <c r="AI61" s="141"/>
      <c r="AJ61" s="141"/>
      <c r="AK61" s="142">
        <v>3</v>
      </c>
      <c r="AL61" s="142">
        <v>4</v>
      </c>
      <c r="AM61" s="142">
        <v>2</v>
      </c>
      <c r="AN61" s="141"/>
      <c r="AO61" s="142">
        <v>3</v>
      </c>
      <c r="AP61" s="142">
        <v>3</v>
      </c>
      <c r="AQ61" s="142">
        <v>2</v>
      </c>
      <c r="AR61" s="141"/>
      <c r="AS61" s="141"/>
      <c r="AT61" s="141"/>
      <c r="AU61" s="141"/>
      <c r="AV61" s="141"/>
      <c r="AW61" s="142">
        <v>3</v>
      </c>
      <c r="AX61" s="142">
        <v>2</v>
      </c>
      <c r="AY61" s="141"/>
      <c r="AZ61" s="141"/>
    </row>
    <row r="62" spans="1:52" s="50" customFormat="1" x14ac:dyDescent="0.2">
      <c r="A62" s="93"/>
      <c r="B62" s="137" t="s">
        <v>37</v>
      </c>
      <c r="C62" s="141"/>
      <c r="D62" s="141"/>
      <c r="E62" s="141"/>
      <c r="F62" s="141"/>
      <c r="G62" s="142">
        <v>4</v>
      </c>
      <c r="H62" s="141"/>
      <c r="I62" s="141"/>
      <c r="J62" s="141"/>
      <c r="K62" s="142">
        <v>4</v>
      </c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2">
        <v>4</v>
      </c>
      <c r="W62" s="141"/>
      <c r="X62" s="142">
        <v>3</v>
      </c>
      <c r="Y62" s="142">
        <v>4</v>
      </c>
      <c r="Z62" s="142">
        <v>3</v>
      </c>
      <c r="AA62" s="142">
        <v>4</v>
      </c>
      <c r="AB62" s="142">
        <v>4</v>
      </c>
      <c r="AC62" s="142">
        <v>3</v>
      </c>
      <c r="AD62" s="142">
        <v>2</v>
      </c>
      <c r="AE62" s="142">
        <v>2</v>
      </c>
      <c r="AF62" s="142">
        <v>2</v>
      </c>
      <c r="AG62" s="142">
        <v>3</v>
      </c>
      <c r="AH62" s="142">
        <v>3</v>
      </c>
      <c r="AI62" s="142">
        <v>2</v>
      </c>
      <c r="AJ62" s="142">
        <v>3</v>
      </c>
      <c r="AK62" s="142">
        <v>2</v>
      </c>
      <c r="AL62" s="142">
        <v>4</v>
      </c>
      <c r="AM62" s="142">
        <v>2</v>
      </c>
      <c r="AN62" s="142">
        <v>2</v>
      </c>
      <c r="AO62" s="142">
        <v>3</v>
      </c>
      <c r="AP62" s="142">
        <v>2</v>
      </c>
      <c r="AQ62" s="142">
        <v>2</v>
      </c>
      <c r="AR62" s="142">
        <v>3</v>
      </c>
      <c r="AS62" s="142">
        <v>4</v>
      </c>
      <c r="AT62" s="142">
        <v>3</v>
      </c>
      <c r="AU62" s="141">
        <v>3</v>
      </c>
      <c r="AV62" s="141"/>
      <c r="AW62" s="142">
        <v>2</v>
      </c>
      <c r="AX62" s="142">
        <v>2</v>
      </c>
      <c r="AY62" s="142">
        <v>2</v>
      </c>
      <c r="AZ62" s="142">
        <v>3</v>
      </c>
    </row>
    <row r="63" spans="1:52" s="50" customFormat="1" x14ac:dyDescent="0.2">
      <c r="A63" s="93"/>
      <c r="B63" s="137" t="s">
        <v>38</v>
      </c>
      <c r="C63" s="141"/>
      <c r="D63" s="141"/>
      <c r="E63" s="141"/>
      <c r="F63" s="141"/>
      <c r="G63" s="141"/>
      <c r="H63" s="141"/>
      <c r="I63" s="142">
        <v>4</v>
      </c>
      <c r="J63" s="142">
        <v>3</v>
      </c>
      <c r="K63" s="142">
        <v>4</v>
      </c>
      <c r="L63" s="142">
        <v>2</v>
      </c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</row>
    <row r="64" spans="1:52" s="50" customFormat="1" x14ac:dyDescent="0.2">
      <c r="A64" s="93"/>
      <c r="B64" s="137" t="s">
        <v>80</v>
      </c>
      <c r="C64" s="141"/>
      <c r="D64" s="141"/>
      <c r="E64" s="141"/>
      <c r="F64" s="141"/>
      <c r="G64" s="142">
        <v>2</v>
      </c>
      <c r="H64" s="142">
        <v>3</v>
      </c>
      <c r="I64" s="142">
        <v>1</v>
      </c>
      <c r="J64" s="142">
        <v>1</v>
      </c>
      <c r="K64" s="142">
        <v>2</v>
      </c>
      <c r="L64" s="142">
        <v>3</v>
      </c>
      <c r="M64" s="141"/>
      <c r="N64" s="142">
        <v>1</v>
      </c>
      <c r="O64" s="142">
        <v>2</v>
      </c>
      <c r="P64" s="142">
        <v>2</v>
      </c>
      <c r="Q64" s="142">
        <v>2</v>
      </c>
      <c r="R64" s="142">
        <v>2</v>
      </c>
      <c r="S64" s="142">
        <v>2</v>
      </c>
      <c r="T64" s="142">
        <v>3</v>
      </c>
      <c r="U64" s="142">
        <v>3</v>
      </c>
      <c r="V64" s="142">
        <v>1</v>
      </c>
      <c r="W64" s="142">
        <v>1</v>
      </c>
      <c r="X64" s="142">
        <v>2</v>
      </c>
      <c r="Y64" s="142">
        <v>3</v>
      </c>
      <c r="Z64" s="142">
        <v>3</v>
      </c>
      <c r="AA64" s="142">
        <v>3</v>
      </c>
      <c r="AB64" s="142">
        <v>3</v>
      </c>
      <c r="AC64" s="142">
        <v>3</v>
      </c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2">
        <v>4</v>
      </c>
      <c r="AS64" s="141"/>
      <c r="AT64" s="141"/>
      <c r="AU64" s="141"/>
      <c r="AV64" s="141"/>
      <c r="AW64" s="141"/>
      <c r="AX64" s="141"/>
      <c r="AY64" s="141"/>
      <c r="AZ64" s="141"/>
    </row>
    <row r="65" spans="1:52" s="50" customFormat="1" x14ac:dyDescent="0.2">
      <c r="A65" s="93"/>
      <c r="B65" s="137" t="s">
        <v>81</v>
      </c>
      <c r="C65" s="141"/>
      <c r="D65" s="141"/>
      <c r="E65" s="141"/>
      <c r="F65" s="141"/>
      <c r="G65" s="142">
        <v>1</v>
      </c>
      <c r="H65" s="142">
        <v>3</v>
      </c>
      <c r="I65" s="142">
        <v>1</v>
      </c>
      <c r="J65" s="142">
        <v>2</v>
      </c>
      <c r="K65" s="142">
        <v>4</v>
      </c>
      <c r="L65" s="142">
        <v>4</v>
      </c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2">
        <v>4</v>
      </c>
      <c r="AS65" s="141"/>
      <c r="AT65" s="141"/>
      <c r="AU65" s="141"/>
      <c r="AV65" s="141"/>
      <c r="AW65" s="141"/>
      <c r="AX65" s="141"/>
      <c r="AY65" s="141"/>
      <c r="AZ65" s="141"/>
    </row>
    <row r="66" spans="1:52" s="50" customFormat="1" x14ac:dyDescent="0.2">
      <c r="A66" s="93"/>
      <c r="B66" s="137" t="s">
        <v>82</v>
      </c>
      <c r="C66" s="141"/>
      <c r="D66" s="141"/>
      <c r="E66" s="141"/>
      <c r="F66" s="141"/>
      <c r="G66" s="141"/>
      <c r="H66" s="141"/>
      <c r="I66" s="142">
        <v>2</v>
      </c>
      <c r="J66" s="142">
        <v>2</v>
      </c>
      <c r="K66" s="142">
        <v>4</v>
      </c>
      <c r="L66" s="142">
        <v>4</v>
      </c>
      <c r="M66" s="141"/>
      <c r="N66" s="142">
        <v>1</v>
      </c>
      <c r="O66" s="142">
        <v>1</v>
      </c>
      <c r="P66" s="142">
        <v>1</v>
      </c>
      <c r="Q66" s="142">
        <v>2</v>
      </c>
      <c r="R66" s="142">
        <v>3</v>
      </c>
      <c r="S66" s="142">
        <v>3</v>
      </c>
      <c r="T66" s="142">
        <v>3</v>
      </c>
      <c r="U66" s="142">
        <v>4</v>
      </c>
      <c r="V66" s="142">
        <v>1</v>
      </c>
      <c r="W66" s="142">
        <v>2</v>
      </c>
      <c r="X66" s="142">
        <v>3</v>
      </c>
      <c r="Y66" s="142">
        <v>4</v>
      </c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</row>
    <row r="67" spans="1:52" s="50" customFormat="1" x14ac:dyDescent="0.2">
      <c r="A67" s="93"/>
      <c r="B67" s="137" t="s">
        <v>83</v>
      </c>
      <c r="C67" s="141"/>
      <c r="D67" s="141"/>
      <c r="E67" s="141"/>
      <c r="F67" s="141"/>
      <c r="G67" s="141"/>
      <c r="H67" s="141"/>
      <c r="I67" s="141"/>
      <c r="J67" s="141"/>
      <c r="K67" s="142">
        <v>3</v>
      </c>
      <c r="L67" s="142">
        <v>4</v>
      </c>
      <c r="M67" s="141"/>
      <c r="N67" s="141"/>
      <c r="O67" s="141"/>
      <c r="P67" s="141"/>
      <c r="Q67" s="141"/>
      <c r="R67" s="141"/>
      <c r="S67" s="141"/>
      <c r="T67" s="141"/>
      <c r="U67" s="141"/>
      <c r="V67" s="142">
        <v>4</v>
      </c>
      <c r="W67" s="142">
        <v>4</v>
      </c>
      <c r="X67" s="142">
        <v>3</v>
      </c>
      <c r="Y67" s="142">
        <v>4</v>
      </c>
      <c r="Z67" s="142">
        <v>3</v>
      </c>
      <c r="AA67" s="142">
        <v>3</v>
      </c>
      <c r="AB67" s="142">
        <v>4</v>
      </c>
      <c r="AC67" s="142">
        <v>2</v>
      </c>
      <c r="AD67" s="142">
        <v>2</v>
      </c>
      <c r="AE67" s="141"/>
      <c r="AF67" s="142">
        <v>2</v>
      </c>
      <c r="AG67" s="142">
        <v>2</v>
      </c>
      <c r="AH67" s="142">
        <v>3</v>
      </c>
      <c r="AI67" s="141"/>
      <c r="AJ67" s="142">
        <v>3</v>
      </c>
      <c r="AK67" s="142">
        <v>3</v>
      </c>
      <c r="AL67" s="142">
        <v>3</v>
      </c>
      <c r="AM67" s="142">
        <v>1</v>
      </c>
      <c r="AN67" s="141"/>
      <c r="AO67" s="142">
        <v>4</v>
      </c>
      <c r="AP67" s="142">
        <v>2</v>
      </c>
      <c r="AQ67" s="142">
        <v>1</v>
      </c>
      <c r="AR67" s="142">
        <v>2</v>
      </c>
      <c r="AS67" s="141"/>
      <c r="AT67" s="141"/>
      <c r="AU67" s="141"/>
      <c r="AV67" s="141"/>
      <c r="AW67" s="142">
        <v>2</v>
      </c>
      <c r="AX67" s="142">
        <v>3</v>
      </c>
      <c r="AY67" s="141"/>
      <c r="AZ67" s="141"/>
    </row>
    <row r="68" spans="1:52" s="50" customFormat="1" x14ac:dyDescent="0.2">
      <c r="A68" s="93"/>
      <c r="B68" s="137" t="s">
        <v>84</v>
      </c>
      <c r="C68" s="142">
        <v>1</v>
      </c>
      <c r="D68" s="142">
        <v>4</v>
      </c>
      <c r="E68" s="141"/>
      <c r="F68" s="141"/>
      <c r="G68" s="142">
        <v>2</v>
      </c>
      <c r="H68" s="142">
        <v>4</v>
      </c>
      <c r="I68" s="141"/>
      <c r="J68" s="141"/>
      <c r="K68" s="142">
        <v>3</v>
      </c>
      <c r="L68" s="142">
        <v>4</v>
      </c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2">
        <v>3</v>
      </c>
      <c r="Y68" s="141"/>
      <c r="Z68" s="142">
        <v>3</v>
      </c>
      <c r="AA68" s="141"/>
      <c r="AB68" s="141"/>
      <c r="AC68" s="142">
        <v>2</v>
      </c>
      <c r="AD68" s="142">
        <v>4</v>
      </c>
      <c r="AE68" s="142">
        <v>3</v>
      </c>
      <c r="AF68" s="142">
        <v>3</v>
      </c>
      <c r="AG68" s="142">
        <v>2</v>
      </c>
      <c r="AH68" s="141"/>
      <c r="AI68" s="142">
        <v>4</v>
      </c>
      <c r="AJ68" s="141"/>
      <c r="AK68" s="142">
        <v>3</v>
      </c>
      <c r="AL68" s="142">
        <v>3</v>
      </c>
      <c r="AM68" s="142">
        <v>2</v>
      </c>
      <c r="AN68" s="141"/>
      <c r="AO68" s="141"/>
      <c r="AP68" s="141"/>
      <c r="AQ68" s="142">
        <v>3</v>
      </c>
      <c r="AR68" s="142">
        <v>4</v>
      </c>
      <c r="AS68" s="141"/>
      <c r="AT68" s="141"/>
      <c r="AU68" s="141"/>
      <c r="AV68" s="141"/>
      <c r="AW68" s="142">
        <v>4</v>
      </c>
      <c r="AX68" s="142">
        <v>4</v>
      </c>
      <c r="AY68" s="141"/>
      <c r="AZ68" s="141"/>
    </row>
    <row r="69" spans="1:52" s="50" customFormat="1" x14ac:dyDescent="0.2">
      <c r="A69" s="93"/>
      <c r="B69" s="137" t="s">
        <v>85</v>
      </c>
      <c r="C69" s="141"/>
      <c r="D69" s="141"/>
      <c r="E69" s="141"/>
      <c r="F69" s="141"/>
      <c r="G69" s="142">
        <v>3</v>
      </c>
      <c r="H69" s="142">
        <v>4</v>
      </c>
      <c r="I69" s="141"/>
      <c r="J69" s="141"/>
      <c r="K69" s="142">
        <v>3</v>
      </c>
      <c r="L69" s="142">
        <v>4</v>
      </c>
      <c r="M69" s="141"/>
      <c r="N69" s="141"/>
      <c r="O69" s="141"/>
      <c r="P69" s="142">
        <v>4</v>
      </c>
      <c r="Q69" s="141"/>
      <c r="R69" s="142">
        <v>4</v>
      </c>
      <c r="S69" s="141"/>
      <c r="T69" s="142">
        <v>4</v>
      </c>
      <c r="U69" s="141"/>
      <c r="V69" s="142">
        <v>3</v>
      </c>
      <c r="W69" s="142">
        <v>4</v>
      </c>
      <c r="X69" s="142">
        <v>2</v>
      </c>
      <c r="Y69" s="142">
        <v>3</v>
      </c>
      <c r="Z69" s="142">
        <v>2</v>
      </c>
      <c r="AA69" s="142">
        <v>3</v>
      </c>
      <c r="AB69" s="142">
        <v>2</v>
      </c>
      <c r="AC69" s="142">
        <v>3</v>
      </c>
      <c r="AD69" s="142">
        <v>1</v>
      </c>
      <c r="AE69" s="142">
        <v>4</v>
      </c>
      <c r="AF69" s="142">
        <v>2</v>
      </c>
      <c r="AG69" s="142">
        <v>2</v>
      </c>
      <c r="AH69" s="142">
        <v>3</v>
      </c>
      <c r="AI69" s="141"/>
      <c r="AJ69" s="141"/>
      <c r="AK69" s="142">
        <v>2</v>
      </c>
      <c r="AL69" s="142">
        <v>3</v>
      </c>
      <c r="AM69" s="142">
        <v>1</v>
      </c>
      <c r="AN69" s="142">
        <v>2</v>
      </c>
      <c r="AO69" s="142">
        <v>3</v>
      </c>
      <c r="AP69" s="142">
        <v>2</v>
      </c>
      <c r="AQ69" s="142">
        <v>1</v>
      </c>
      <c r="AR69" s="142">
        <v>2</v>
      </c>
      <c r="AS69" s="141"/>
      <c r="AT69" s="142">
        <v>4</v>
      </c>
      <c r="AU69" s="141"/>
      <c r="AV69" s="142">
        <v>4</v>
      </c>
      <c r="AW69" s="142">
        <v>2</v>
      </c>
      <c r="AX69" s="142">
        <v>3</v>
      </c>
      <c r="AY69" s="141"/>
      <c r="AZ69" s="141"/>
    </row>
    <row r="70" spans="1:52" s="50" customFormat="1" x14ac:dyDescent="0.2">
      <c r="A70" s="93"/>
      <c r="B70" s="137" t="s">
        <v>86</v>
      </c>
      <c r="C70" s="142">
        <v>1</v>
      </c>
      <c r="D70" s="142">
        <v>3</v>
      </c>
      <c r="E70" s="142">
        <v>2</v>
      </c>
      <c r="F70" s="141"/>
      <c r="G70" s="142">
        <v>2</v>
      </c>
      <c r="H70" s="142">
        <v>4</v>
      </c>
      <c r="I70" s="141"/>
      <c r="J70" s="141"/>
      <c r="K70" s="142">
        <v>3</v>
      </c>
      <c r="L70" s="142">
        <v>4</v>
      </c>
      <c r="M70" s="141"/>
      <c r="N70" s="142">
        <v>4</v>
      </c>
      <c r="O70" s="141"/>
      <c r="P70" s="142">
        <v>4</v>
      </c>
      <c r="Q70" s="141"/>
      <c r="R70" s="142">
        <v>4</v>
      </c>
      <c r="S70" s="141"/>
      <c r="T70" s="142">
        <v>3</v>
      </c>
      <c r="U70" s="141"/>
      <c r="V70" s="142">
        <v>3</v>
      </c>
      <c r="W70" s="142">
        <v>4</v>
      </c>
      <c r="X70" s="142">
        <v>2</v>
      </c>
      <c r="Y70" s="142">
        <v>3</v>
      </c>
      <c r="Z70" s="142">
        <v>3</v>
      </c>
      <c r="AA70" s="142">
        <v>3</v>
      </c>
      <c r="AB70" s="142">
        <v>3</v>
      </c>
      <c r="AC70" s="142">
        <v>1</v>
      </c>
      <c r="AD70" s="142">
        <v>3</v>
      </c>
      <c r="AE70" s="142">
        <v>3</v>
      </c>
      <c r="AF70" s="142">
        <v>3</v>
      </c>
      <c r="AG70" s="142">
        <v>3</v>
      </c>
      <c r="AH70" s="142">
        <v>3</v>
      </c>
      <c r="AI70" s="141"/>
      <c r="AJ70" s="141"/>
      <c r="AK70" s="142">
        <v>3</v>
      </c>
      <c r="AL70" s="142">
        <v>3</v>
      </c>
      <c r="AM70" s="142">
        <v>1</v>
      </c>
      <c r="AN70" s="142">
        <v>3</v>
      </c>
      <c r="AO70" s="142">
        <v>3</v>
      </c>
      <c r="AP70" s="142">
        <v>3</v>
      </c>
      <c r="AQ70" s="142">
        <v>3</v>
      </c>
      <c r="AR70" s="142">
        <v>4</v>
      </c>
      <c r="AS70" s="141"/>
      <c r="AT70" s="141"/>
      <c r="AU70" s="141"/>
      <c r="AV70" s="141"/>
      <c r="AW70" s="142">
        <v>3</v>
      </c>
      <c r="AX70" s="142">
        <v>3</v>
      </c>
      <c r="AY70" s="142">
        <v>3</v>
      </c>
      <c r="AZ70" s="142">
        <v>4</v>
      </c>
    </row>
    <row r="71" spans="1:52" s="50" customFormat="1" x14ac:dyDescent="0.2">
      <c r="A71" s="93"/>
      <c r="B71" s="137" t="s">
        <v>87</v>
      </c>
      <c r="C71" s="141"/>
      <c r="D71" s="141"/>
      <c r="E71" s="141"/>
      <c r="F71" s="141"/>
      <c r="G71" s="142">
        <v>4</v>
      </c>
      <c r="H71" s="142">
        <v>4</v>
      </c>
      <c r="I71" s="142">
        <v>4</v>
      </c>
      <c r="J71" s="142">
        <v>2</v>
      </c>
      <c r="K71" s="142">
        <v>3</v>
      </c>
      <c r="L71" s="142">
        <v>1</v>
      </c>
      <c r="M71" s="141"/>
      <c r="N71" s="141"/>
      <c r="O71" s="141"/>
      <c r="P71" s="141"/>
      <c r="Q71" s="141"/>
      <c r="R71" s="141"/>
      <c r="S71" s="141"/>
      <c r="T71" s="141"/>
      <c r="U71" s="141"/>
      <c r="V71" s="142">
        <v>4</v>
      </c>
      <c r="W71" s="142">
        <v>3</v>
      </c>
      <c r="X71" s="141"/>
      <c r="Y71" s="141"/>
      <c r="Z71" s="141"/>
      <c r="AA71" s="141"/>
      <c r="AB71" s="141"/>
      <c r="AC71" s="142">
        <v>4</v>
      </c>
      <c r="AD71" s="142">
        <v>4</v>
      </c>
      <c r="AE71" s="141"/>
      <c r="AF71" s="141"/>
      <c r="AG71" s="141"/>
      <c r="AH71" s="141"/>
      <c r="AI71" s="141"/>
      <c r="AJ71" s="141"/>
      <c r="AK71" s="141"/>
      <c r="AL71" s="141"/>
      <c r="AM71" s="142">
        <v>2</v>
      </c>
      <c r="AN71" s="141"/>
      <c r="AO71" s="142">
        <v>3</v>
      </c>
      <c r="AP71" s="142">
        <v>4</v>
      </c>
      <c r="AQ71" s="142">
        <v>4</v>
      </c>
      <c r="AR71" s="142">
        <v>3</v>
      </c>
      <c r="AS71" s="141"/>
      <c r="AT71" s="141"/>
      <c r="AU71" s="141"/>
      <c r="AV71" s="141"/>
      <c r="AW71" s="141"/>
      <c r="AX71" s="141"/>
      <c r="AY71" s="141"/>
      <c r="AZ71" s="141"/>
    </row>
    <row r="72" spans="1:52" s="50" customFormat="1" x14ac:dyDescent="0.2">
      <c r="A72" s="93"/>
      <c r="B72" s="137" t="s">
        <v>88</v>
      </c>
      <c r="C72" s="141"/>
      <c r="D72" s="141"/>
      <c r="E72" s="141"/>
      <c r="F72" s="141"/>
      <c r="G72" s="142">
        <v>3</v>
      </c>
      <c r="H72" s="142">
        <v>4</v>
      </c>
      <c r="I72" s="142">
        <v>3</v>
      </c>
      <c r="J72" s="141"/>
      <c r="K72" s="142">
        <v>1</v>
      </c>
      <c r="L72" s="142">
        <v>3</v>
      </c>
      <c r="M72" s="141"/>
      <c r="N72" s="142">
        <v>3</v>
      </c>
      <c r="O72" s="141"/>
      <c r="P72" s="142">
        <v>2</v>
      </c>
      <c r="Q72" s="141"/>
      <c r="R72" s="142">
        <v>2</v>
      </c>
      <c r="S72" s="141"/>
      <c r="T72" s="142">
        <v>2</v>
      </c>
      <c r="U72" s="141"/>
      <c r="V72" s="142">
        <v>2</v>
      </c>
      <c r="W72" s="142">
        <v>3</v>
      </c>
      <c r="X72" s="142">
        <v>2</v>
      </c>
      <c r="Y72" s="142">
        <v>4</v>
      </c>
      <c r="Z72" s="142">
        <v>2</v>
      </c>
      <c r="AA72" s="142">
        <v>3</v>
      </c>
      <c r="AB72" s="142">
        <v>3</v>
      </c>
      <c r="AC72" s="142">
        <v>1</v>
      </c>
      <c r="AD72" s="142">
        <v>2</v>
      </c>
      <c r="AE72" s="141"/>
      <c r="AF72" s="142">
        <v>3</v>
      </c>
      <c r="AG72" s="141"/>
      <c r="AH72" s="141"/>
      <c r="AI72" s="141"/>
      <c r="AJ72" s="141"/>
      <c r="AK72" s="142">
        <v>4</v>
      </c>
      <c r="AL72" s="141"/>
      <c r="AM72" s="142">
        <v>3</v>
      </c>
      <c r="AN72" s="141"/>
      <c r="AO72" s="141"/>
      <c r="AP72" s="142">
        <v>4</v>
      </c>
      <c r="AQ72" s="142">
        <v>3</v>
      </c>
      <c r="AR72" s="142">
        <v>3</v>
      </c>
      <c r="AS72" s="141"/>
      <c r="AT72" s="141"/>
      <c r="AU72" s="141"/>
      <c r="AV72" s="141"/>
      <c r="AW72" s="142">
        <v>3</v>
      </c>
      <c r="AX72" s="141"/>
      <c r="AY72" s="141"/>
      <c r="AZ72" s="141"/>
    </row>
    <row r="73" spans="1:52" s="59" customFormat="1" x14ac:dyDescent="0.2">
      <c r="A73" s="71"/>
      <c r="B73" s="137" t="s">
        <v>89</v>
      </c>
      <c r="C73" s="141"/>
      <c r="D73" s="141"/>
      <c r="E73" s="141"/>
      <c r="F73" s="141"/>
      <c r="G73" s="142">
        <v>4</v>
      </c>
      <c r="H73" s="141"/>
      <c r="I73" s="141"/>
      <c r="J73" s="141"/>
      <c r="K73" s="142">
        <v>1</v>
      </c>
      <c r="L73" s="142">
        <v>4</v>
      </c>
      <c r="M73" s="141"/>
      <c r="N73" s="141"/>
      <c r="O73" s="141"/>
      <c r="P73" s="141"/>
      <c r="Q73" s="141"/>
      <c r="R73" s="141"/>
      <c r="S73" s="141"/>
      <c r="T73" s="141"/>
      <c r="U73" s="141"/>
      <c r="V73" s="142">
        <v>3</v>
      </c>
      <c r="W73" s="142">
        <v>4</v>
      </c>
      <c r="X73" s="141"/>
      <c r="Y73" s="141"/>
      <c r="Z73" s="142">
        <v>3</v>
      </c>
      <c r="AA73" s="141"/>
      <c r="AB73" s="141"/>
      <c r="AC73" s="142">
        <v>2</v>
      </c>
      <c r="AD73" s="142">
        <v>3</v>
      </c>
      <c r="AE73" s="141"/>
      <c r="AF73" s="142">
        <v>3</v>
      </c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2">
        <v>4</v>
      </c>
      <c r="AR73" s="141"/>
      <c r="AS73" s="141"/>
      <c r="AT73" s="141"/>
      <c r="AU73" s="141"/>
      <c r="AV73" s="141"/>
      <c r="AW73" s="141"/>
      <c r="AX73" s="141"/>
      <c r="AY73" s="141"/>
      <c r="AZ73" s="141"/>
    </row>
    <row r="74" spans="1:52" s="59" customFormat="1" x14ac:dyDescent="0.2">
      <c r="A74" s="71"/>
      <c r="B74" s="137" t="s">
        <v>90</v>
      </c>
      <c r="C74" s="142">
        <v>3</v>
      </c>
      <c r="D74" s="142">
        <v>4</v>
      </c>
      <c r="E74" s="141"/>
      <c r="F74" s="141"/>
      <c r="G74" s="142">
        <v>2</v>
      </c>
      <c r="H74" s="142">
        <v>3</v>
      </c>
      <c r="I74" s="142">
        <v>2</v>
      </c>
      <c r="J74" s="142">
        <v>3</v>
      </c>
      <c r="K74" s="142">
        <v>1</v>
      </c>
      <c r="L74" s="142">
        <v>3</v>
      </c>
      <c r="M74" s="141"/>
      <c r="N74" s="142">
        <v>3</v>
      </c>
      <c r="O74" s="141"/>
      <c r="P74" s="142">
        <v>3</v>
      </c>
      <c r="Q74" s="141"/>
      <c r="R74" s="142">
        <v>2</v>
      </c>
      <c r="S74" s="141"/>
      <c r="T74" s="142">
        <v>2</v>
      </c>
      <c r="U74" s="141"/>
      <c r="V74" s="142">
        <v>2</v>
      </c>
      <c r="W74" s="142">
        <v>3</v>
      </c>
      <c r="X74" s="142">
        <v>1</v>
      </c>
      <c r="Y74" s="142">
        <v>3</v>
      </c>
      <c r="Z74" s="142">
        <v>1</v>
      </c>
      <c r="AA74" s="142">
        <v>3</v>
      </c>
      <c r="AB74" s="142">
        <v>2</v>
      </c>
      <c r="AC74" s="142">
        <v>1</v>
      </c>
      <c r="AD74" s="142">
        <v>2</v>
      </c>
      <c r="AE74" s="142">
        <v>3</v>
      </c>
      <c r="AF74" s="142">
        <v>2</v>
      </c>
      <c r="AG74" s="142">
        <v>3</v>
      </c>
      <c r="AH74" s="142">
        <v>2</v>
      </c>
      <c r="AI74" s="141"/>
      <c r="AJ74" s="142">
        <v>3</v>
      </c>
      <c r="AK74" s="142">
        <v>2</v>
      </c>
      <c r="AL74" s="142">
        <v>3</v>
      </c>
      <c r="AM74" s="142">
        <v>2</v>
      </c>
      <c r="AN74" s="141"/>
      <c r="AO74" s="142">
        <v>3</v>
      </c>
      <c r="AP74" s="142">
        <v>2</v>
      </c>
      <c r="AQ74" s="142">
        <v>2</v>
      </c>
      <c r="AR74" s="142">
        <v>3</v>
      </c>
      <c r="AS74" s="141"/>
      <c r="AT74" s="141"/>
      <c r="AU74" s="141"/>
      <c r="AV74" s="141"/>
      <c r="AW74" s="142">
        <v>2</v>
      </c>
      <c r="AX74" s="142">
        <v>3</v>
      </c>
      <c r="AY74" s="141"/>
      <c r="AZ74" s="141"/>
    </row>
    <row r="75" spans="1:52" s="50" customFormat="1" x14ac:dyDescent="0.2">
      <c r="A75" s="93"/>
      <c r="B75" s="137" t="s">
        <v>91</v>
      </c>
      <c r="C75" s="142">
        <v>2</v>
      </c>
      <c r="D75" s="142">
        <v>3</v>
      </c>
      <c r="E75" s="142">
        <v>2</v>
      </c>
      <c r="F75" s="142">
        <v>3</v>
      </c>
      <c r="G75" s="142">
        <v>3</v>
      </c>
      <c r="H75" s="142">
        <v>4</v>
      </c>
      <c r="I75" s="141"/>
      <c r="J75" s="141"/>
      <c r="K75" s="142">
        <v>2</v>
      </c>
      <c r="L75" s="142">
        <v>4</v>
      </c>
      <c r="M75" s="141"/>
      <c r="N75" s="141"/>
      <c r="O75" s="141"/>
      <c r="P75" s="142">
        <v>4</v>
      </c>
      <c r="Q75" s="141"/>
      <c r="R75" s="142">
        <v>4</v>
      </c>
      <c r="S75" s="141"/>
      <c r="T75" s="142">
        <v>3</v>
      </c>
      <c r="U75" s="142">
        <v>3</v>
      </c>
      <c r="V75" s="142">
        <v>3</v>
      </c>
      <c r="W75" s="142">
        <v>3</v>
      </c>
      <c r="X75" s="142">
        <v>3</v>
      </c>
      <c r="Y75" s="142">
        <v>3</v>
      </c>
      <c r="Z75" s="142">
        <v>2</v>
      </c>
      <c r="AA75" s="142">
        <v>3</v>
      </c>
      <c r="AB75" s="142">
        <v>3</v>
      </c>
      <c r="AC75" s="142">
        <v>2</v>
      </c>
      <c r="AD75" s="142">
        <v>1</v>
      </c>
      <c r="AE75" s="142">
        <v>4</v>
      </c>
      <c r="AF75" s="142">
        <v>1</v>
      </c>
      <c r="AG75" s="142">
        <v>3</v>
      </c>
      <c r="AH75" s="142">
        <v>2</v>
      </c>
      <c r="AI75" s="142">
        <v>4</v>
      </c>
      <c r="AJ75" s="142">
        <v>4</v>
      </c>
      <c r="AK75" s="142">
        <v>3</v>
      </c>
      <c r="AL75" s="142">
        <v>4</v>
      </c>
      <c r="AM75" s="142">
        <v>2</v>
      </c>
      <c r="AN75" s="142">
        <v>2</v>
      </c>
      <c r="AO75" s="142">
        <v>2</v>
      </c>
      <c r="AP75" s="142">
        <v>3</v>
      </c>
      <c r="AQ75" s="142">
        <v>2</v>
      </c>
      <c r="AR75" s="142">
        <v>2</v>
      </c>
      <c r="AS75" s="141"/>
      <c r="AT75" s="142">
        <v>3</v>
      </c>
      <c r="AU75" s="142">
        <v>3</v>
      </c>
      <c r="AV75" s="142">
        <v>3</v>
      </c>
      <c r="AW75" s="142">
        <v>2</v>
      </c>
      <c r="AX75" s="142">
        <v>2</v>
      </c>
      <c r="AY75" s="142">
        <v>2</v>
      </c>
      <c r="AZ75" s="142">
        <v>3</v>
      </c>
    </row>
    <row r="76" spans="1:52" s="50" customFormat="1" x14ac:dyDescent="0.2">
      <c r="A76" s="93"/>
      <c r="B76" s="137" t="s">
        <v>92</v>
      </c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2">
        <v>4</v>
      </c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2">
        <v>2</v>
      </c>
      <c r="AZ76" s="142">
        <v>1</v>
      </c>
    </row>
    <row r="77" spans="1:52" s="50" customFormat="1" x14ac:dyDescent="0.2">
      <c r="A77" s="93"/>
      <c r="B77" s="137" t="s">
        <v>93</v>
      </c>
      <c r="C77" s="141"/>
      <c r="D77" s="141"/>
      <c r="E77" s="141"/>
      <c r="F77" s="141"/>
      <c r="G77" s="142">
        <v>3</v>
      </c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2">
        <v>4</v>
      </c>
      <c r="AG77" s="141"/>
      <c r="AH77" s="142">
        <v>3</v>
      </c>
      <c r="AI77" s="142">
        <v>2</v>
      </c>
      <c r="AJ77" s="141"/>
      <c r="AK77" s="141"/>
      <c r="AL77" s="141"/>
      <c r="AM77" s="141"/>
      <c r="AN77" s="141"/>
      <c r="AO77" s="142">
        <v>3</v>
      </c>
      <c r="AP77" s="142">
        <v>2</v>
      </c>
      <c r="AQ77" s="142">
        <v>2</v>
      </c>
      <c r="AR77" s="141"/>
      <c r="AS77" s="141"/>
      <c r="AT77" s="141"/>
      <c r="AU77" s="141"/>
      <c r="AV77" s="141"/>
      <c r="AW77" s="142">
        <v>2</v>
      </c>
      <c r="AX77" s="142">
        <v>2</v>
      </c>
      <c r="AY77" s="142">
        <v>2</v>
      </c>
      <c r="AZ77" s="142">
        <v>3</v>
      </c>
    </row>
    <row r="78" spans="1:52" s="50" customFormat="1" x14ac:dyDescent="0.2">
      <c r="A78" s="93"/>
      <c r="B78" s="137" t="s">
        <v>94</v>
      </c>
      <c r="C78" s="141"/>
      <c r="D78" s="141"/>
      <c r="E78" s="141"/>
      <c r="F78" s="141"/>
      <c r="G78" s="141"/>
      <c r="H78" s="142">
        <v>2</v>
      </c>
      <c r="I78" s="141"/>
      <c r="J78" s="142">
        <v>3</v>
      </c>
      <c r="K78" s="142">
        <v>3</v>
      </c>
      <c r="L78" s="142">
        <v>2</v>
      </c>
      <c r="M78" s="141"/>
      <c r="N78" s="141"/>
      <c r="O78" s="141"/>
      <c r="P78" s="141"/>
      <c r="Q78" s="141"/>
      <c r="R78" s="141"/>
      <c r="S78" s="141"/>
      <c r="T78" s="141"/>
      <c r="U78" s="141"/>
      <c r="V78" s="142">
        <v>4</v>
      </c>
      <c r="W78" s="142">
        <v>3</v>
      </c>
      <c r="X78" s="141"/>
      <c r="Y78" s="141"/>
      <c r="Z78" s="141"/>
      <c r="AA78" s="141"/>
      <c r="AB78" s="141"/>
      <c r="AC78" s="141"/>
      <c r="AD78" s="141"/>
      <c r="AE78" s="141"/>
      <c r="AF78" s="142">
        <v>4</v>
      </c>
      <c r="AG78" s="141"/>
      <c r="AH78" s="142">
        <v>3</v>
      </c>
      <c r="AI78" s="142">
        <v>1</v>
      </c>
      <c r="AJ78" s="141"/>
      <c r="AK78" s="141"/>
      <c r="AL78" s="141"/>
      <c r="AM78" s="142">
        <v>4</v>
      </c>
      <c r="AN78" s="141"/>
      <c r="AO78" s="142">
        <v>1</v>
      </c>
      <c r="AP78" s="142">
        <v>3</v>
      </c>
      <c r="AQ78" s="142">
        <v>3</v>
      </c>
      <c r="AR78" s="142">
        <v>2</v>
      </c>
      <c r="AS78" s="141"/>
      <c r="AT78" s="141"/>
      <c r="AU78" s="141"/>
      <c r="AV78" s="141"/>
      <c r="AW78" s="142">
        <v>4</v>
      </c>
      <c r="AX78" s="141"/>
      <c r="AY78" s="142">
        <v>2</v>
      </c>
      <c r="AZ78" s="141"/>
    </row>
    <row r="79" spans="1:52" s="50" customFormat="1" x14ac:dyDescent="0.2">
      <c r="A79" s="93"/>
      <c r="B79" s="144" t="s">
        <v>95</v>
      </c>
      <c r="C79" s="141"/>
      <c r="D79" s="142">
        <v>4</v>
      </c>
      <c r="E79" s="141"/>
      <c r="F79" s="141"/>
      <c r="G79" s="142">
        <v>4</v>
      </c>
      <c r="H79" s="142">
        <v>4</v>
      </c>
      <c r="I79" s="141"/>
      <c r="J79" s="141"/>
      <c r="K79" s="141"/>
      <c r="L79" s="142">
        <v>4</v>
      </c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2">
        <v>3</v>
      </c>
      <c r="Z79" s="142">
        <v>3</v>
      </c>
      <c r="AA79" s="142">
        <v>3</v>
      </c>
      <c r="AB79" s="141"/>
      <c r="AC79" s="142">
        <v>4</v>
      </c>
      <c r="AD79" s="142">
        <v>2</v>
      </c>
      <c r="AE79" s="142">
        <v>2</v>
      </c>
      <c r="AF79" s="142">
        <v>1</v>
      </c>
      <c r="AG79" s="141"/>
      <c r="AH79" s="142">
        <v>2</v>
      </c>
      <c r="AI79" s="141"/>
      <c r="AJ79" s="142">
        <v>3</v>
      </c>
      <c r="AK79" s="142">
        <v>3</v>
      </c>
      <c r="AL79" s="141"/>
      <c r="AM79" s="142">
        <v>2</v>
      </c>
      <c r="AN79" s="141"/>
      <c r="AO79" s="142">
        <v>3</v>
      </c>
      <c r="AP79" s="142">
        <v>2</v>
      </c>
      <c r="AQ79" s="142">
        <v>2</v>
      </c>
      <c r="AR79" s="141"/>
      <c r="AS79" s="141"/>
      <c r="AT79" s="141"/>
      <c r="AU79" s="141"/>
      <c r="AV79" s="141"/>
      <c r="AW79" s="142">
        <v>3</v>
      </c>
      <c r="AX79" s="142">
        <v>3</v>
      </c>
      <c r="AY79" s="141"/>
      <c r="AZ79" s="141"/>
    </row>
    <row r="80" spans="1:52" s="50" customFormat="1" x14ac:dyDescent="0.2">
      <c r="A80" s="93"/>
      <c r="B80" s="145" t="s">
        <v>96</v>
      </c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7">
        <v>4</v>
      </c>
      <c r="AF80" s="147">
        <v>3</v>
      </c>
      <c r="AG80" s="146"/>
      <c r="AH80" s="147">
        <v>3</v>
      </c>
      <c r="AI80" s="147">
        <v>2</v>
      </c>
      <c r="AJ80" s="146"/>
      <c r="AK80" s="146"/>
      <c r="AL80" s="146"/>
      <c r="AM80" s="147">
        <v>3</v>
      </c>
      <c r="AN80" s="146"/>
      <c r="AO80" s="147">
        <v>3</v>
      </c>
      <c r="AP80" s="147">
        <v>4</v>
      </c>
      <c r="AQ80" s="147">
        <v>3</v>
      </c>
      <c r="AR80" s="147">
        <v>4</v>
      </c>
      <c r="AS80" s="146"/>
      <c r="AT80" s="146"/>
      <c r="AU80" s="146"/>
      <c r="AV80" s="146"/>
      <c r="AW80" s="147">
        <v>4</v>
      </c>
      <c r="AX80" s="147">
        <v>1</v>
      </c>
      <c r="AY80" s="142">
        <v>1</v>
      </c>
      <c r="AZ80" s="142">
        <v>1</v>
      </c>
    </row>
    <row r="81" spans="1:52" s="50" customFormat="1" x14ac:dyDescent="0.2">
      <c r="A81" s="93"/>
      <c r="B81" s="145" t="s">
        <v>97</v>
      </c>
      <c r="C81" s="146"/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6"/>
      <c r="R81" s="146"/>
      <c r="S81" s="146"/>
      <c r="T81" s="146"/>
      <c r="U81" s="146"/>
      <c r="V81" s="146"/>
      <c r="W81" s="146"/>
      <c r="X81" s="146"/>
      <c r="Y81" s="146"/>
      <c r="Z81" s="146"/>
      <c r="AA81" s="146"/>
      <c r="AB81" s="147">
        <v>4</v>
      </c>
      <c r="AC81" s="147">
        <v>4</v>
      </c>
      <c r="AD81" s="146"/>
      <c r="AE81" s="147">
        <v>2</v>
      </c>
      <c r="AF81" s="146"/>
      <c r="AG81" s="146"/>
      <c r="AH81" s="146"/>
      <c r="AI81" s="146"/>
      <c r="AJ81" s="146"/>
      <c r="AK81" s="147">
        <v>4</v>
      </c>
      <c r="AL81" s="146"/>
      <c r="AM81" s="147">
        <v>4</v>
      </c>
      <c r="AN81" s="146"/>
      <c r="AO81" s="147">
        <v>4</v>
      </c>
      <c r="AP81" s="147">
        <v>4</v>
      </c>
      <c r="AQ81" s="147">
        <v>4</v>
      </c>
      <c r="AR81" s="147">
        <v>2</v>
      </c>
      <c r="AS81" s="146"/>
      <c r="AT81" s="146"/>
      <c r="AU81" s="146"/>
      <c r="AV81" s="146"/>
      <c r="AW81" s="147">
        <v>4</v>
      </c>
      <c r="AX81" s="146"/>
      <c r="AY81" s="141"/>
      <c r="AZ81" s="141"/>
    </row>
    <row r="82" spans="1:52" s="50" customFormat="1" x14ac:dyDescent="0.2">
      <c r="A82" s="93"/>
      <c r="B82" s="145" t="s">
        <v>98</v>
      </c>
      <c r="C82" s="146"/>
      <c r="D82" s="146"/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146"/>
      <c r="Q82" s="146"/>
      <c r="R82" s="146"/>
      <c r="S82" s="146"/>
      <c r="T82" s="146"/>
      <c r="U82" s="146"/>
      <c r="V82" s="146"/>
      <c r="W82" s="146"/>
      <c r="X82" s="146"/>
      <c r="Y82" s="146"/>
      <c r="Z82" s="146"/>
      <c r="AA82" s="146"/>
      <c r="AB82" s="146"/>
      <c r="AC82" s="147">
        <v>4</v>
      </c>
      <c r="AD82" s="146"/>
      <c r="AE82" s="147">
        <v>4</v>
      </c>
      <c r="AF82" s="147">
        <v>4</v>
      </c>
      <c r="AG82" s="147">
        <v>4</v>
      </c>
      <c r="AH82" s="147">
        <v>4</v>
      </c>
      <c r="AI82" s="147">
        <v>3</v>
      </c>
      <c r="AJ82" s="146"/>
      <c r="AK82" s="146"/>
      <c r="AL82" s="146"/>
      <c r="AM82" s="147">
        <v>4</v>
      </c>
      <c r="AN82" s="146"/>
      <c r="AO82" s="146"/>
      <c r="AP82" s="146"/>
      <c r="AQ82" s="147">
        <v>3</v>
      </c>
      <c r="AR82" s="146"/>
      <c r="AS82" s="146"/>
      <c r="AT82" s="146"/>
      <c r="AU82" s="146"/>
      <c r="AV82" s="146"/>
      <c r="AW82" s="147">
        <v>4</v>
      </c>
      <c r="AX82" s="147">
        <v>4</v>
      </c>
      <c r="AY82" s="142">
        <v>3</v>
      </c>
      <c r="AZ82" s="142">
        <v>3</v>
      </c>
    </row>
    <row r="83" spans="1:52" s="50" customFormat="1" x14ac:dyDescent="0.2">
      <c r="A83" s="93"/>
      <c r="B83" s="145" t="s">
        <v>99</v>
      </c>
      <c r="C83" s="146"/>
      <c r="D83" s="146"/>
      <c r="E83" s="146"/>
      <c r="F83" s="146"/>
      <c r="G83" s="146"/>
      <c r="H83" s="146"/>
      <c r="I83" s="146"/>
      <c r="J83" s="146"/>
      <c r="K83" s="147">
        <v>4</v>
      </c>
      <c r="L83" s="146"/>
      <c r="M83" s="146"/>
      <c r="N83" s="146"/>
      <c r="O83" s="146"/>
      <c r="P83" s="146"/>
      <c r="Q83" s="146"/>
      <c r="R83" s="146"/>
      <c r="S83" s="146"/>
      <c r="T83" s="146"/>
      <c r="U83" s="146"/>
      <c r="V83" s="146"/>
      <c r="W83" s="146"/>
      <c r="X83" s="147">
        <v>4</v>
      </c>
      <c r="Y83" s="146"/>
      <c r="Z83" s="147">
        <v>3</v>
      </c>
      <c r="AA83" s="146"/>
      <c r="AB83" s="146"/>
      <c r="AC83" s="146"/>
      <c r="AD83" s="147">
        <v>3</v>
      </c>
      <c r="AE83" s="147">
        <v>2</v>
      </c>
      <c r="AF83" s="147">
        <v>2</v>
      </c>
      <c r="AG83" s="147">
        <v>3</v>
      </c>
      <c r="AH83" s="146"/>
      <c r="AI83" s="146"/>
      <c r="AJ83" s="146"/>
      <c r="AK83" s="147">
        <v>2</v>
      </c>
      <c r="AL83" s="147">
        <v>3</v>
      </c>
      <c r="AM83" s="147">
        <v>1</v>
      </c>
      <c r="AN83" s="146"/>
      <c r="AO83" s="146"/>
      <c r="AP83" s="147">
        <v>3</v>
      </c>
      <c r="AQ83" s="147">
        <v>2</v>
      </c>
      <c r="AR83" s="147">
        <v>3</v>
      </c>
      <c r="AS83" s="146"/>
      <c r="AT83" s="147">
        <v>3</v>
      </c>
      <c r="AU83" s="146"/>
      <c r="AV83" s="146"/>
      <c r="AW83" s="147">
        <v>4</v>
      </c>
      <c r="AX83" s="147">
        <v>4</v>
      </c>
      <c r="AY83" s="141"/>
      <c r="AZ83" s="141"/>
    </row>
    <row r="84" spans="1:52" s="50" customFormat="1" x14ac:dyDescent="0.2">
      <c r="A84" s="93"/>
      <c r="B84" s="145" t="s">
        <v>100</v>
      </c>
      <c r="C84" s="146"/>
      <c r="D84" s="146"/>
      <c r="E84" s="146"/>
      <c r="F84" s="146"/>
      <c r="G84" s="147">
        <v>4</v>
      </c>
      <c r="H84" s="146"/>
      <c r="I84" s="146"/>
      <c r="J84" s="146"/>
      <c r="K84" s="147">
        <v>4</v>
      </c>
      <c r="L84" s="146"/>
      <c r="M84" s="146"/>
      <c r="N84" s="146"/>
      <c r="O84" s="146"/>
      <c r="P84" s="146"/>
      <c r="Q84" s="146"/>
      <c r="R84" s="146"/>
      <c r="S84" s="146"/>
      <c r="T84" s="146"/>
      <c r="U84" s="146"/>
      <c r="V84" s="146"/>
      <c r="W84" s="146"/>
      <c r="X84" s="147">
        <v>3</v>
      </c>
      <c r="Y84" s="147">
        <v>4</v>
      </c>
      <c r="Z84" s="147">
        <v>3</v>
      </c>
      <c r="AA84" s="147">
        <v>4</v>
      </c>
      <c r="AB84" s="146"/>
      <c r="AC84" s="147">
        <v>3</v>
      </c>
      <c r="AD84" s="147">
        <v>2</v>
      </c>
      <c r="AE84" s="147">
        <v>1</v>
      </c>
      <c r="AF84" s="147">
        <v>2</v>
      </c>
      <c r="AG84" s="147">
        <v>3</v>
      </c>
      <c r="AH84" s="146"/>
      <c r="AI84" s="146"/>
      <c r="AJ84" s="147">
        <v>3</v>
      </c>
      <c r="AK84" s="147">
        <v>2</v>
      </c>
      <c r="AL84" s="147">
        <v>4</v>
      </c>
      <c r="AM84" s="147">
        <v>2</v>
      </c>
      <c r="AN84" s="146"/>
      <c r="AO84" s="146"/>
      <c r="AP84" s="147">
        <v>3</v>
      </c>
      <c r="AQ84" s="147">
        <v>2</v>
      </c>
      <c r="AR84" s="147">
        <v>2</v>
      </c>
      <c r="AS84" s="146"/>
      <c r="AT84" s="147">
        <v>1</v>
      </c>
      <c r="AU84" s="147">
        <v>3</v>
      </c>
      <c r="AV84" s="147">
        <v>3</v>
      </c>
      <c r="AW84" s="147">
        <v>1</v>
      </c>
      <c r="AX84" s="147">
        <v>3</v>
      </c>
      <c r="AY84" s="141"/>
      <c r="AZ84" s="141"/>
    </row>
    <row r="85" spans="1:52" s="50" customFormat="1" x14ac:dyDescent="0.2">
      <c r="A85" s="93"/>
      <c r="B85" s="145" t="s">
        <v>101</v>
      </c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147">
        <v>2</v>
      </c>
      <c r="AS85" s="146"/>
      <c r="AT85" s="146"/>
      <c r="AU85" s="146"/>
      <c r="AV85" s="146"/>
      <c r="AW85" s="146"/>
      <c r="AX85" s="146"/>
      <c r="AY85" s="141"/>
      <c r="AZ85" s="141"/>
    </row>
    <row r="86" spans="1:52" s="50" customFormat="1" x14ac:dyDescent="0.2">
      <c r="A86" s="93"/>
      <c r="B86" s="145" t="s">
        <v>102</v>
      </c>
      <c r="C86" s="146"/>
      <c r="D86" s="146"/>
      <c r="E86" s="146"/>
      <c r="F86" s="146"/>
      <c r="G86" s="146"/>
      <c r="H86" s="146"/>
      <c r="I86" s="147">
        <v>4</v>
      </c>
      <c r="J86" s="147">
        <v>4</v>
      </c>
      <c r="K86" s="147">
        <v>3</v>
      </c>
      <c r="L86" s="147">
        <v>4</v>
      </c>
      <c r="M86" s="146"/>
      <c r="N86" s="147">
        <v>4</v>
      </c>
      <c r="O86" s="146"/>
      <c r="P86" s="147">
        <v>4</v>
      </c>
      <c r="Q86" s="146"/>
      <c r="R86" s="147">
        <v>3</v>
      </c>
      <c r="S86" s="146"/>
      <c r="T86" s="147">
        <v>3</v>
      </c>
      <c r="U86" s="146"/>
      <c r="V86" s="147">
        <v>3</v>
      </c>
      <c r="W86" s="146"/>
      <c r="X86" s="147">
        <v>2</v>
      </c>
      <c r="Y86" s="147">
        <v>4</v>
      </c>
      <c r="Z86" s="147">
        <v>2</v>
      </c>
      <c r="AA86" s="147">
        <v>3</v>
      </c>
      <c r="AB86" s="147">
        <v>3</v>
      </c>
      <c r="AC86" s="147">
        <v>3</v>
      </c>
      <c r="AD86" s="147">
        <v>2</v>
      </c>
      <c r="AE86" s="147">
        <v>2</v>
      </c>
      <c r="AF86" s="147">
        <v>1</v>
      </c>
      <c r="AG86" s="147">
        <v>2</v>
      </c>
      <c r="AH86" s="147">
        <v>3</v>
      </c>
      <c r="AI86" s="146"/>
      <c r="AJ86" s="147">
        <v>3</v>
      </c>
      <c r="AK86" s="147">
        <v>2</v>
      </c>
      <c r="AL86" s="147">
        <v>3</v>
      </c>
      <c r="AM86" s="147">
        <v>2</v>
      </c>
      <c r="AN86" s="146"/>
      <c r="AO86" s="147">
        <v>3</v>
      </c>
      <c r="AP86" s="147">
        <v>2</v>
      </c>
      <c r="AQ86" s="147">
        <v>1</v>
      </c>
      <c r="AR86" s="147">
        <v>2</v>
      </c>
      <c r="AS86" s="146"/>
      <c r="AT86" s="147">
        <v>2</v>
      </c>
      <c r="AU86" s="147">
        <v>3</v>
      </c>
      <c r="AV86" s="146"/>
      <c r="AW86" s="147">
        <v>1</v>
      </c>
      <c r="AX86" s="147">
        <v>2</v>
      </c>
      <c r="AY86" s="141"/>
      <c r="AZ86" s="141"/>
    </row>
    <row r="87" spans="1:52" s="50" customFormat="1" x14ac:dyDescent="0.2">
      <c r="A87" s="93"/>
      <c r="B87" s="145" t="s">
        <v>103</v>
      </c>
      <c r="C87" s="147">
        <v>3</v>
      </c>
      <c r="D87" s="147">
        <v>4</v>
      </c>
      <c r="E87" s="146"/>
      <c r="F87" s="146"/>
      <c r="G87" s="147">
        <v>3</v>
      </c>
      <c r="H87" s="146"/>
      <c r="I87" s="146"/>
      <c r="J87" s="146"/>
      <c r="K87" s="147">
        <v>3</v>
      </c>
      <c r="L87" s="146"/>
      <c r="M87" s="146"/>
      <c r="N87" s="147">
        <v>4</v>
      </c>
      <c r="O87" s="146"/>
      <c r="P87" s="147">
        <v>4</v>
      </c>
      <c r="Q87" s="146"/>
      <c r="R87" s="147">
        <v>3</v>
      </c>
      <c r="S87" s="146"/>
      <c r="T87" s="147">
        <v>3</v>
      </c>
      <c r="U87" s="146"/>
      <c r="V87" s="147">
        <v>3</v>
      </c>
      <c r="W87" s="147">
        <v>4</v>
      </c>
      <c r="X87" s="147">
        <v>2</v>
      </c>
      <c r="Y87" s="147">
        <v>4</v>
      </c>
      <c r="Z87" s="147">
        <v>3</v>
      </c>
      <c r="AA87" s="147">
        <v>4</v>
      </c>
      <c r="AB87" s="147">
        <v>3</v>
      </c>
      <c r="AC87" s="147">
        <v>2</v>
      </c>
      <c r="AD87" s="147">
        <v>2</v>
      </c>
      <c r="AE87" s="147">
        <v>1</v>
      </c>
      <c r="AF87" s="147">
        <v>2</v>
      </c>
      <c r="AG87" s="147">
        <v>3</v>
      </c>
      <c r="AH87" s="147">
        <v>3</v>
      </c>
      <c r="AI87" s="147">
        <v>4</v>
      </c>
      <c r="AJ87" s="147">
        <v>3</v>
      </c>
      <c r="AK87" s="147">
        <v>2</v>
      </c>
      <c r="AL87" s="147">
        <v>3</v>
      </c>
      <c r="AM87" s="147">
        <v>2</v>
      </c>
      <c r="AN87" s="146"/>
      <c r="AO87" s="147">
        <v>3</v>
      </c>
      <c r="AP87" s="147">
        <v>2</v>
      </c>
      <c r="AQ87" s="147">
        <v>2</v>
      </c>
      <c r="AR87" s="147">
        <v>2</v>
      </c>
      <c r="AS87" s="146"/>
      <c r="AT87" s="147">
        <v>3</v>
      </c>
      <c r="AU87" s="147">
        <v>3</v>
      </c>
      <c r="AV87" s="147">
        <v>3</v>
      </c>
      <c r="AW87" s="147">
        <v>2</v>
      </c>
      <c r="AX87" s="147">
        <v>3</v>
      </c>
      <c r="AY87" s="142">
        <v>3</v>
      </c>
      <c r="AZ87" s="141"/>
    </row>
    <row r="88" spans="1:52" s="50" customFormat="1" x14ac:dyDescent="0.2">
      <c r="A88" s="93"/>
      <c r="B88" s="148" t="s">
        <v>104</v>
      </c>
      <c r="C88" s="149">
        <v>3</v>
      </c>
      <c r="D88" s="147">
        <v>4</v>
      </c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6"/>
      <c r="R88" s="146"/>
      <c r="S88" s="146"/>
      <c r="T88" s="146"/>
      <c r="U88" s="146"/>
      <c r="V88" s="146"/>
      <c r="W88" s="146"/>
      <c r="X88" s="146"/>
      <c r="Y88" s="146"/>
      <c r="Z88" s="147">
        <v>3</v>
      </c>
      <c r="AA88" s="146"/>
      <c r="AB88" s="146"/>
      <c r="AC88" s="146"/>
      <c r="AD88" s="146"/>
      <c r="AE88" s="147">
        <v>3</v>
      </c>
      <c r="AF88" s="147">
        <v>2</v>
      </c>
      <c r="AG88" s="147">
        <v>4</v>
      </c>
      <c r="AH88" s="147">
        <v>3</v>
      </c>
      <c r="AI88" s="147">
        <v>3</v>
      </c>
      <c r="AJ88" s="146"/>
      <c r="AK88" s="147">
        <v>4</v>
      </c>
      <c r="AL88" s="147">
        <v>4</v>
      </c>
      <c r="AM88" s="147">
        <v>3</v>
      </c>
      <c r="AN88" s="146"/>
      <c r="AO88" s="147">
        <v>4</v>
      </c>
      <c r="AP88" s="147">
        <v>3</v>
      </c>
      <c r="AQ88" s="147">
        <v>2</v>
      </c>
      <c r="AR88" s="147">
        <v>4</v>
      </c>
      <c r="AS88" s="146"/>
      <c r="AT88" s="146"/>
      <c r="AU88" s="146"/>
      <c r="AV88" s="146"/>
      <c r="AW88" s="147">
        <v>3</v>
      </c>
      <c r="AX88" s="147">
        <v>2</v>
      </c>
      <c r="AY88" s="142">
        <v>2</v>
      </c>
      <c r="AZ88" s="142">
        <v>3</v>
      </c>
    </row>
    <row r="89" spans="1:52" s="50" customFormat="1" x14ac:dyDescent="0.2">
      <c r="A89" s="70"/>
      <c r="B89" s="67"/>
      <c r="C89" s="65"/>
      <c r="D89" s="63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3"/>
      <c r="AA89" s="61"/>
      <c r="AB89" s="61"/>
      <c r="AC89" s="61"/>
      <c r="AD89" s="61"/>
      <c r="AE89" s="63"/>
      <c r="AF89" s="63"/>
      <c r="AG89" s="63"/>
      <c r="AH89" s="63"/>
      <c r="AI89" s="63"/>
      <c r="AJ89" s="61"/>
      <c r="AK89" s="63"/>
      <c r="AL89" s="63"/>
      <c r="AM89" s="63"/>
      <c r="AN89" s="61"/>
      <c r="AO89" s="63"/>
      <c r="AP89" s="63"/>
      <c r="AQ89" s="63"/>
      <c r="AR89" s="63"/>
      <c r="AS89" s="61"/>
      <c r="AT89" s="61"/>
      <c r="AU89" s="61"/>
      <c r="AV89" s="61"/>
      <c r="AW89" s="63"/>
      <c r="AX89" s="63"/>
      <c r="AY89" s="63"/>
      <c r="AZ89" s="63"/>
    </row>
    <row r="90" spans="1:52" s="50" customFormat="1" x14ac:dyDescent="0.2">
      <c r="A90" s="70"/>
      <c r="B90" s="185" t="s">
        <v>314</v>
      </c>
      <c r="C90" s="186"/>
      <c r="D90" s="186"/>
      <c r="E90" s="186"/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186"/>
      <c r="Q90" s="186"/>
      <c r="R90" s="186"/>
      <c r="S90" s="186"/>
      <c r="T90" s="186"/>
      <c r="U90" s="186"/>
      <c r="V90" s="186"/>
      <c r="W90" s="186"/>
      <c r="X90" s="186"/>
      <c r="Y90" s="186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  <c r="AS90" s="186"/>
      <c r="AT90" s="186"/>
      <c r="AU90" s="186"/>
      <c r="AV90" s="186"/>
      <c r="AW90" s="186"/>
      <c r="AX90" s="186"/>
      <c r="AY90" s="186"/>
      <c r="AZ90" s="187"/>
    </row>
    <row r="91" spans="1:52" s="50" customFormat="1" x14ac:dyDescent="0.2">
      <c r="A91" s="70"/>
      <c r="B91" s="67" t="s">
        <v>315</v>
      </c>
      <c r="C91" s="65"/>
      <c r="D91" s="63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3"/>
      <c r="AA91" s="61"/>
      <c r="AB91" s="61"/>
      <c r="AC91" s="61"/>
      <c r="AD91" s="61"/>
      <c r="AE91" s="63"/>
      <c r="AF91" s="63"/>
      <c r="AG91" s="63"/>
      <c r="AH91" s="63"/>
      <c r="AI91" s="63"/>
      <c r="AJ91" s="61"/>
      <c r="AK91" s="63"/>
      <c r="AL91" s="63"/>
      <c r="AM91" s="63"/>
      <c r="AN91" s="61"/>
      <c r="AO91" s="63"/>
      <c r="AP91" s="63"/>
      <c r="AQ91" s="63"/>
      <c r="AR91" s="63"/>
      <c r="AS91" s="61"/>
      <c r="AT91" s="61"/>
      <c r="AU91" s="61"/>
      <c r="AV91" s="61"/>
      <c r="AW91" s="63"/>
      <c r="AX91" s="63"/>
      <c r="AY91" s="63"/>
      <c r="AZ91" s="63"/>
    </row>
    <row r="92" spans="1:52" s="50" customFormat="1" x14ac:dyDescent="0.2">
      <c r="A92" s="70"/>
      <c r="B92" s="67"/>
      <c r="C92" s="65"/>
      <c r="D92" s="63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3"/>
      <c r="AA92" s="61"/>
      <c r="AB92" s="61"/>
      <c r="AC92" s="61"/>
      <c r="AD92" s="61"/>
      <c r="AE92" s="63"/>
      <c r="AF92" s="63"/>
      <c r="AG92" s="63"/>
      <c r="AH92" s="63"/>
      <c r="AI92" s="63"/>
      <c r="AJ92" s="61"/>
      <c r="AK92" s="63"/>
      <c r="AL92" s="63"/>
      <c r="AM92" s="63"/>
      <c r="AN92" s="61"/>
      <c r="AO92" s="63"/>
      <c r="AP92" s="63"/>
      <c r="AQ92" s="63"/>
      <c r="AR92" s="63"/>
      <c r="AS92" s="61"/>
      <c r="AT92" s="61"/>
      <c r="AU92" s="61"/>
      <c r="AV92" s="61"/>
      <c r="AW92" s="63"/>
      <c r="AX92" s="63"/>
      <c r="AY92" s="63"/>
      <c r="AZ92" s="63"/>
    </row>
    <row r="93" spans="1:52" ht="15" x14ac:dyDescent="0.25">
      <c r="A93" s="72"/>
      <c r="B93" s="68" t="s">
        <v>287</v>
      </c>
      <c r="C93" s="76"/>
      <c r="D93" s="61"/>
      <c r="E93" s="61"/>
      <c r="F93" s="61"/>
      <c r="G93" s="62"/>
      <c r="H93" s="62"/>
      <c r="I93" s="62"/>
      <c r="J93" s="62"/>
      <c r="K93" s="62"/>
      <c r="L93" s="62"/>
      <c r="M93" s="61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1"/>
      <c r="AJ93" s="62"/>
      <c r="AK93" s="62"/>
      <c r="AL93" s="62"/>
      <c r="AM93" s="62"/>
      <c r="AN93" s="62"/>
      <c r="AO93" s="62"/>
      <c r="AP93" s="62"/>
      <c r="AQ93" s="62"/>
      <c r="AR93" s="62"/>
      <c r="AS93" s="61"/>
      <c r="AT93" s="61"/>
      <c r="AU93" s="61"/>
      <c r="AV93" s="61"/>
      <c r="AW93" s="62"/>
      <c r="AX93" s="62"/>
      <c r="AY93" s="61"/>
      <c r="AZ93" s="61"/>
    </row>
    <row r="94" spans="1:52" ht="15" x14ac:dyDescent="0.25">
      <c r="A94" s="72"/>
      <c r="B94" s="68" t="s">
        <v>288</v>
      </c>
      <c r="C94" s="76"/>
      <c r="D94" s="61"/>
      <c r="E94" s="61"/>
      <c r="F94" s="61"/>
      <c r="G94" s="62"/>
      <c r="H94" s="62"/>
      <c r="I94" s="62"/>
      <c r="J94" s="62"/>
      <c r="K94" s="62"/>
      <c r="L94" s="62"/>
      <c r="M94" s="61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1"/>
      <c r="AJ94" s="62"/>
      <c r="AK94" s="62"/>
      <c r="AL94" s="62"/>
      <c r="AM94" s="62"/>
      <c r="AN94" s="62"/>
      <c r="AO94" s="62"/>
      <c r="AP94" s="62"/>
      <c r="AQ94" s="62"/>
      <c r="AR94" s="62"/>
      <c r="AS94" s="61"/>
      <c r="AT94" s="61"/>
      <c r="AU94" s="61"/>
      <c r="AV94" s="61"/>
      <c r="AW94" s="62"/>
      <c r="AX94" s="62"/>
      <c r="AY94" s="61"/>
      <c r="AZ94" s="61"/>
    </row>
    <row r="95" spans="1:52" ht="15" x14ac:dyDescent="0.25">
      <c r="A95" s="72"/>
      <c r="B95" s="68" t="s">
        <v>289</v>
      </c>
      <c r="C95" s="76"/>
      <c r="D95" s="61"/>
      <c r="E95" s="61"/>
      <c r="F95" s="61"/>
      <c r="G95" s="62"/>
      <c r="H95" s="62"/>
      <c r="I95" s="62"/>
      <c r="J95" s="62"/>
      <c r="K95" s="62"/>
      <c r="L95" s="62"/>
      <c r="M95" s="61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1"/>
      <c r="AJ95" s="62"/>
      <c r="AK95" s="62"/>
      <c r="AL95" s="62"/>
      <c r="AM95" s="62"/>
      <c r="AN95" s="62"/>
      <c r="AO95" s="62"/>
      <c r="AP95" s="62"/>
      <c r="AQ95" s="62"/>
      <c r="AR95" s="62"/>
      <c r="AS95" s="61"/>
      <c r="AT95" s="61"/>
      <c r="AU95" s="61"/>
      <c r="AV95" s="61"/>
      <c r="AW95" s="62"/>
      <c r="AX95" s="62"/>
      <c r="AY95" s="61"/>
      <c r="AZ95" s="61"/>
    </row>
    <row r="96" spans="1:52" ht="15" x14ac:dyDescent="0.25">
      <c r="A96" s="72"/>
      <c r="B96" s="68" t="s">
        <v>290</v>
      </c>
      <c r="C96" s="76"/>
      <c r="D96" s="61"/>
      <c r="E96" s="61"/>
      <c r="F96" s="61"/>
      <c r="G96" s="62"/>
      <c r="H96" s="62"/>
      <c r="I96" s="62"/>
      <c r="J96" s="62"/>
      <c r="K96" s="62"/>
      <c r="L96" s="62"/>
      <c r="M96" s="61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1"/>
      <c r="AJ96" s="62"/>
      <c r="AK96" s="62"/>
      <c r="AL96" s="62"/>
      <c r="AM96" s="62"/>
      <c r="AN96" s="62"/>
      <c r="AO96" s="62"/>
      <c r="AP96" s="62"/>
      <c r="AQ96" s="62"/>
      <c r="AR96" s="62"/>
      <c r="AS96" s="61"/>
      <c r="AT96" s="61"/>
      <c r="AU96" s="61"/>
      <c r="AV96" s="61"/>
      <c r="AW96" s="62"/>
      <c r="AX96" s="62"/>
      <c r="AY96" s="61"/>
      <c r="AZ96" s="61"/>
    </row>
    <row r="97" spans="1:52" ht="15" x14ac:dyDescent="0.25">
      <c r="A97" s="72"/>
      <c r="B97" s="68" t="s">
        <v>291</v>
      </c>
      <c r="C97" s="76"/>
      <c r="D97" s="61"/>
      <c r="E97" s="61"/>
      <c r="F97" s="61"/>
      <c r="G97" s="62"/>
      <c r="H97" s="62"/>
      <c r="I97" s="62"/>
      <c r="J97" s="62"/>
      <c r="K97" s="62"/>
      <c r="L97" s="62"/>
      <c r="M97" s="61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1"/>
      <c r="AJ97" s="62"/>
      <c r="AK97" s="62"/>
      <c r="AL97" s="62"/>
      <c r="AM97" s="62"/>
      <c r="AN97" s="62"/>
      <c r="AO97" s="62"/>
      <c r="AP97" s="62"/>
      <c r="AQ97" s="62"/>
      <c r="AR97" s="62"/>
      <c r="AS97" s="61"/>
      <c r="AT97" s="61"/>
      <c r="AU97" s="61"/>
      <c r="AV97" s="61"/>
      <c r="AW97" s="62"/>
      <c r="AX97" s="62"/>
      <c r="AY97" s="61"/>
      <c r="AZ97" s="61"/>
    </row>
    <row r="98" spans="1:52" ht="15" x14ac:dyDescent="0.25">
      <c r="A98" s="72"/>
      <c r="B98" s="68" t="s">
        <v>292</v>
      </c>
      <c r="C98" s="76"/>
      <c r="D98" s="61"/>
      <c r="E98" s="61"/>
      <c r="F98" s="61"/>
      <c r="G98" s="62"/>
      <c r="H98" s="62"/>
      <c r="I98" s="62"/>
      <c r="J98" s="62"/>
      <c r="K98" s="62"/>
      <c r="L98" s="62"/>
      <c r="M98" s="61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1"/>
      <c r="AJ98" s="62"/>
      <c r="AK98" s="62"/>
      <c r="AL98" s="62"/>
      <c r="AM98" s="62"/>
      <c r="AN98" s="62"/>
      <c r="AO98" s="62"/>
      <c r="AP98" s="62"/>
      <c r="AQ98" s="62"/>
      <c r="AR98" s="62"/>
      <c r="AS98" s="61"/>
      <c r="AT98" s="61"/>
      <c r="AU98" s="61"/>
      <c r="AV98" s="61"/>
      <c r="AW98" s="62"/>
      <c r="AX98" s="62"/>
      <c r="AY98" s="61"/>
      <c r="AZ98" s="61"/>
    </row>
    <row r="99" spans="1:52" ht="15" x14ac:dyDescent="0.25">
      <c r="A99" s="72"/>
      <c r="B99" s="68" t="s">
        <v>301</v>
      </c>
      <c r="C99" s="76"/>
      <c r="D99" s="61"/>
      <c r="E99" s="61"/>
      <c r="F99" s="61"/>
      <c r="G99" s="62"/>
      <c r="H99" s="62"/>
      <c r="I99" s="62"/>
      <c r="J99" s="62"/>
      <c r="K99" s="62"/>
      <c r="L99" s="62"/>
      <c r="M99" s="61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1"/>
      <c r="AJ99" s="62"/>
      <c r="AK99" s="62"/>
      <c r="AL99" s="62"/>
      <c r="AM99" s="62"/>
      <c r="AN99" s="62"/>
      <c r="AO99" s="62"/>
      <c r="AP99" s="62"/>
      <c r="AQ99" s="62"/>
      <c r="AR99" s="62"/>
      <c r="AS99" s="61"/>
      <c r="AT99" s="61"/>
      <c r="AU99" s="61"/>
      <c r="AV99" s="61"/>
      <c r="AW99" s="62"/>
      <c r="AX99" s="62"/>
      <c r="AY99" s="61"/>
      <c r="AZ99" s="61"/>
    </row>
    <row r="100" spans="1:52" ht="15" x14ac:dyDescent="0.25">
      <c r="A100" s="72"/>
      <c r="B100" s="68" t="s">
        <v>300</v>
      </c>
      <c r="C100" s="76"/>
      <c r="D100" s="61"/>
      <c r="E100" s="61"/>
      <c r="F100" s="61"/>
      <c r="G100" s="62"/>
      <c r="H100" s="62"/>
      <c r="I100" s="62"/>
      <c r="J100" s="62"/>
      <c r="K100" s="62"/>
      <c r="L100" s="62"/>
      <c r="M100" s="61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1"/>
      <c r="AJ100" s="62"/>
      <c r="AK100" s="62"/>
      <c r="AL100" s="62"/>
      <c r="AM100" s="62"/>
      <c r="AN100" s="62"/>
      <c r="AO100" s="62"/>
      <c r="AP100" s="62"/>
      <c r="AQ100" s="62"/>
      <c r="AR100" s="62"/>
      <c r="AS100" s="61"/>
      <c r="AT100" s="61"/>
      <c r="AU100" s="61"/>
      <c r="AV100" s="61"/>
      <c r="AW100" s="62"/>
      <c r="AX100" s="62"/>
      <c r="AY100" s="61"/>
      <c r="AZ100" s="61"/>
    </row>
    <row r="101" spans="1:52" ht="15" x14ac:dyDescent="0.25">
      <c r="A101" s="72"/>
      <c r="B101" s="68" t="s">
        <v>299</v>
      </c>
      <c r="C101" s="76"/>
      <c r="D101" s="61"/>
      <c r="E101" s="61"/>
      <c r="F101" s="61"/>
      <c r="G101" s="62"/>
      <c r="H101" s="62"/>
      <c r="I101" s="62"/>
      <c r="J101" s="62"/>
      <c r="K101" s="62"/>
      <c r="L101" s="62"/>
      <c r="M101" s="61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1"/>
      <c r="AJ101" s="62"/>
      <c r="AK101" s="62"/>
      <c r="AL101" s="62"/>
      <c r="AM101" s="62"/>
      <c r="AN101" s="62"/>
      <c r="AO101" s="62"/>
      <c r="AP101" s="62"/>
      <c r="AQ101" s="62"/>
      <c r="AR101" s="62"/>
      <c r="AS101" s="61"/>
      <c r="AT101" s="61"/>
      <c r="AU101" s="61"/>
      <c r="AV101" s="61"/>
      <c r="AW101" s="62"/>
      <c r="AX101" s="62"/>
      <c r="AY101" s="61"/>
      <c r="AZ101" s="61"/>
    </row>
    <row r="102" spans="1:52" ht="15" x14ac:dyDescent="0.25">
      <c r="A102" s="72"/>
      <c r="B102" s="68" t="s">
        <v>298</v>
      </c>
      <c r="C102" s="76"/>
      <c r="D102" s="61"/>
      <c r="E102" s="61"/>
      <c r="F102" s="61"/>
      <c r="G102" s="62"/>
      <c r="H102" s="62"/>
      <c r="I102" s="62"/>
      <c r="J102" s="62"/>
      <c r="K102" s="62"/>
      <c r="L102" s="62"/>
      <c r="M102" s="61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1"/>
      <c r="AJ102" s="62"/>
      <c r="AK102" s="62"/>
      <c r="AL102" s="62"/>
      <c r="AM102" s="62"/>
      <c r="AN102" s="62"/>
      <c r="AO102" s="62"/>
      <c r="AP102" s="62"/>
      <c r="AQ102" s="62"/>
      <c r="AR102" s="62"/>
      <c r="AS102" s="61"/>
      <c r="AT102" s="61"/>
      <c r="AU102" s="61"/>
      <c r="AV102" s="61"/>
      <c r="AW102" s="62"/>
      <c r="AX102" s="62"/>
      <c r="AY102" s="61"/>
      <c r="AZ102" s="61"/>
    </row>
    <row r="103" spans="1:52" ht="15" x14ac:dyDescent="0.25">
      <c r="A103" s="72"/>
      <c r="B103" s="68" t="s">
        <v>297</v>
      </c>
      <c r="C103" s="76"/>
      <c r="D103" s="61"/>
      <c r="E103" s="61"/>
      <c r="F103" s="61"/>
      <c r="G103" s="62"/>
      <c r="H103" s="62"/>
      <c r="I103" s="62"/>
      <c r="J103" s="62"/>
      <c r="K103" s="62"/>
      <c r="L103" s="62"/>
      <c r="M103" s="61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1"/>
      <c r="AJ103" s="62"/>
      <c r="AK103" s="62"/>
      <c r="AL103" s="62"/>
      <c r="AM103" s="62"/>
      <c r="AN103" s="62"/>
      <c r="AO103" s="62"/>
      <c r="AP103" s="62"/>
      <c r="AQ103" s="62"/>
      <c r="AR103" s="62"/>
      <c r="AS103" s="61"/>
      <c r="AT103" s="61"/>
      <c r="AU103" s="61"/>
      <c r="AV103" s="61"/>
      <c r="AW103" s="62"/>
      <c r="AX103" s="62"/>
      <c r="AY103" s="61"/>
      <c r="AZ103" s="61"/>
    </row>
    <row r="104" spans="1:52" ht="15" x14ac:dyDescent="0.25">
      <c r="A104" s="72"/>
      <c r="B104" s="68" t="s">
        <v>296</v>
      </c>
      <c r="C104" s="76"/>
      <c r="D104" s="61"/>
      <c r="E104" s="61"/>
      <c r="F104" s="61"/>
      <c r="G104" s="62"/>
      <c r="H104" s="62"/>
      <c r="I104" s="62"/>
      <c r="J104" s="62"/>
      <c r="K104" s="62"/>
      <c r="L104" s="62"/>
      <c r="M104" s="61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1"/>
      <c r="AJ104" s="62"/>
      <c r="AK104" s="62"/>
      <c r="AL104" s="62"/>
      <c r="AM104" s="62"/>
      <c r="AN104" s="62"/>
      <c r="AO104" s="62"/>
      <c r="AP104" s="62"/>
      <c r="AQ104" s="62"/>
      <c r="AR104" s="62"/>
      <c r="AS104" s="61"/>
      <c r="AT104" s="61"/>
      <c r="AU104" s="61"/>
      <c r="AV104" s="61"/>
      <c r="AW104" s="62"/>
      <c r="AX104" s="62"/>
      <c r="AY104" s="61"/>
      <c r="AZ104" s="61"/>
    </row>
    <row r="105" spans="1:52" ht="15" x14ac:dyDescent="0.25">
      <c r="A105" s="72"/>
      <c r="B105" s="68" t="s">
        <v>295</v>
      </c>
      <c r="C105" s="76"/>
      <c r="D105" s="61"/>
      <c r="E105" s="61"/>
      <c r="F105" s="61"/>
      <c r="G105" s="62"/>
      <c r="H105" s="62"/>
      <c r="I105" s="62"/>
      <c r="J105" s="62"/>
      <c r="K105" s="62"/>
      <c r="L105" s="62"/>
      <c r="M105" s="61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1"/>
      <c r="AJ105" s="62"/>
      <c r="AK105" s="62"/>
      <c r="AL105" s="62"/>
      <c r="AM105" s="62"/>
      <c r="AN105" s="62"/>
      <c r="AO105" s="62"/>
      <c r="AP105" s="62"/>
      <c r="AQ105" s="62"/>
      <c r="AR105" s="62"/>
      <c r="AS105" s="61"/>
      <c r="AT105" s="61"/>
      <c r="AU105" s="61"/>
      <c r="AV105" s="61"/>
      <c r="AW105" s="62"/>
      <c r="AX105" s="62"/>
      <c r="AY105" s="61"/>
      <c r="AZ105" s="61"/>
    </row>
    <row r="106" spans="1:52" ht="15" x14ac:dyDescent="0.25">
      <c r="A106" s="72"/>
      <c r="B106" s="68" t="s">
        <v>294</v>
      </c>
      <c r="C106" s="76"/>
      <c r="D106" s="61"/>
      <c r="E106" s="61"/>
      <c r="F106" s="61"/>
      <c r="G106" s="62"/>
      <c r="H106" s="62"/>
      <c r="I106" s="62"/>
      <c r="J106" s="62"/>
      <c r="K106" s="62"/>
      <c r="L106" s="62"/>
      <c r="M106" s="61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1"/>
      <c r="AJ106" s="62"/>
      <c r="AK106" s="62"/>
      <c r="AL106" s="62"/>
      <c r="AM106" s="62"/>
      <c r="AN106" s="62"/>
      <c r="AO106" s="62"/>
      <c r="AP106" s="62"/>
      <c r="AQ106" s="62"/>
      <c r="AR106" s="62"/>
      <c r="AS106" s="61"/>
      <c r="AT106" s="61"/>
      <c r="AU106" s="61"/>
      <c r="AV106" s="61"/>
      <c r="AW106" s="62"/>
      <c r="AX106" s="62"/>
      <c r="AY106" s="61"/>
      <c r="AZ106" s="61"/>
    </row>
    <row r="107" spans="1:52" ht="15" x14ac:dyDescent="0.25">
      <c r="A107" s="72"/>
      <c r="B107" s="68" t="s">
        <v>293</v>
      </c>
      <c r="C107" s="76"/>
      <c r="D107" s="76"/>
      <c r="E107" s="76"/>
      <c r="F107" s="76"/>
      <c r="G107" s="66"/>
      <c r="H107" s="66"/>
      <c r="I107" s="66"/>
      <c r="J107" s="66"/>
      <c r="K107" s="66"/>
      <c r="L107" s="66"/>
      <c r="M107" s="7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76"/>
      <c r="AJ107" s="66"/>
      <c r="AK107" s="66"/>
      <c r="AL107" s="66"/>
      <c r="AM107" s="66"/>
      <c r="AN107" s="66"/>
      <c r="AO107" s="66"/>
      <c r="AP107" s="66"/>
      <c r="AQ107" s="66"/>
      <c r="AR107" s="66"/>
      <c r="AS107" s="76"/>
      <c r="AT107" s="76"/>
      <c r="AU107" s="76"/>
      <c r="AV107" s="76"/>
      <c r="AW107" s="66"/>
      <c r="AX107" s="66"/>
      <c r="AY107" s="76"/>
      <c r="AZ107" s="76"/>
    </row>
    <row r="108" spans="1:52" ht="15" x14ac:dyDescent="0.25">
      <c r="A108" s="72"/>
      <c r="B108" s="68" t="s">
        <v>302</v>
      </c>
      <c r="C108" s="76"/>
      <c r="D108" s="76"/>
      <c r="E108" s="76"/>
      <c r="F108" s="76"/>
      <c r="G108" s="66"/>
      <c r="H108" s="66"/>
      <c r="I108" s="66"/>
      <c r="J108" s="66"/>
      <c r="K108" s="66"/>
      <c r="L108" s="66"/>
      <c r="M108" s="7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76"/>
      <c r="AJ108" s="66"/>
      <c r="AK108" s="66"/>
      <c r="AL108" s="66"/>
      <c r="AM108" s="66"/>
      <c r="AN108" s="66"/>
      <c r="AO108" s="66"/>
      <c r="AP108" s="66"/>
      <c r="AQ108" s="66"/>
      <c r="AR108" s="66"/>
      <c r="AS108" s="76"/>
      <c r="AT108" s="76"/>
      <c r="AU108" s="76"/>
      <c r="AV108" s="76"/>
      <c r="AW108" s="66"/>
      <c r="AX108" s="66"/>
      <c r="AY108" s="76"/>
      <c r="AZ108" s="76"/>
    </row>
    <row r="112" spans="1:52" x14ac:dyDescent="0.2">
      <c r="B112" s="21" t="s">
        <v>310</v>
      </c>
    </row>
    <row r="113" spans="2:2" x14ac:dyDescent="0.2">
      <c r="B113" s="21" t="s">
        <v>311</v>
      </c>
    </row>
    <row r="114" spans="2:2" x14ac:dyDescent="0.2">
      <c r="B114" s="21" t="s">
        <v>312</v>
      </c>
    </row>
    <row r="115" spans="2:2" x14ac:dyDescent="0.2">
      <c r="B115" s="21" t="s">
        <v>313</v>
      </c>
    </row>
  </sheetData>
  <customSheetViews>
    <customSheetView guid="{07F40C19-7DB0-42E4-A598-067F4B6DF46B}">
      <selection activeCell="B4" sqref="B4:T4"/>
      <pageMargins left="0.7" right="0.7" top="0.75" bottom="0.75" header="0.3" footer="0.3"/>
    </customSheetView>
  </customSheetViews>
  <mergeCells count="7">
    <mergeCell ref="B90:AZ90"/>
    <mergeCell ref="B1:AX2"/>
    <mergeCell ref="C7:AB7"/>
    <mergeCell ref="C6:AB6"/>
    <mergeCell ref="C5:AB5"/>
    <mergeCell ref="C4:AB4"/>
    <mergeCell ref="C3:AB3"/>
  </mergeCells>
  <pageMargins left="0.7" right="0.7" top="0.75" bottom="0.75" header="0.3" footer="0.3"/>
  <pageSetup paperSize="9" orientation="portrait" horizontalDpi="300" verticalDpi="300" r:id="rId1"/>
  <ignoredErrors>
    <ignoredError sqref="B9 AG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AH89"/>
  <sheetViews>
    <sheetView zoomScaleNormal="100" workbookViewId="0">
      <pane xSplit="1" ySplit="10" topLeftCell="B28" activePane="bottomRight" state="frozenSplit"/>
      <selection pane="topRight" activeCell="C1" sqref="C1"/>
      <selection pane="bottomLeft" activeCell="A11" sqref="A11"/>
      <selection pane="bottomRight" activeCell="F10" sqref="F10:F89"/>
    </sheetView>
  </sheetViews>
  <sheetFormatPr baseColWidth="10" defaultColWidth="11.42578125" defaultRowHeight="14.25" x14ac:dyDescent="0.2"/>
  <cols>
    <col min="1" max="1" width="11.42578125" style="27"/>
    <col min="2" max="2" width="29.42578125" style="27" customWidth="1"/>
    <col min="3" max="18" width="7.28515625" style="114" customWidth="1"/>
    <col min="19" max="22" width="7.28515625" style="115" customWidth="1"/>
    <col min="23" max="32" width="7.28515625" style="114" customWidth="1"/>
    <col min="33" max="33" width="30.7109375" style="27" customWidth="1"/>
    <col min="34" max="16384" width="11.42578125" style="27"/>
  </cols>
  <sheetData>
    <row r="1" spans="1:34" ht="14.25" customHeight="1" x14ac:dyDescent="0.25">
      <c r="A1" s="78"/>
      <c r="B1" s="197" t="s">
        <v>127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9"/>
      <c r="AG1" s="78"/>
      <c r="AH1" s="78"/>
    </row>
    <row r="2" spans="1:34" ht="15" customHeight="1" thickBot="1" x14ac:dyDescent="0.3">
      <c r="A2" s="78"/>
      <c r="B2" s="200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2"/>
      <c r="AG2" s="78"/>
      <c r="AH2" s="78"/>
    </row>
    <row r="3" spans="1:34" ht="15" x14ac:dyDescent="0.25">
      <c r="A3" s="81"/>
      <c r="B3" s="82"/>
      <c r="C3" s="203" t="s">
        <v>128</v>
      </c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116"/>
      <c r="X3" s="103"/>
      <c r="Y3" s="103"/>
      <c r="Z3" s="103"/>
      <c r="AA3" s="103"/>
      <c r="AB3" s="103"/>
      <c r="AC3" s="103"/>
      <c r="AD3" s="103"/>
      <c r="AE3" s="103"/>
      <c r="AF3" s="104"/>
      <c r="AG3" s="78"/>
      <c r="AH3" s="78"/>
    </row>
    <row r="4" spans="1:34" ht="15" x14ac:dyDescent="0.25">
      <c r="A4" s="81"/>
      <c r="B4" s="83"/>
      <c r="C4" s="195" t="s">
        <v>139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17"/>
      <c r="X4" s="103"/>
      <c r="Y4" s="103"/>
      <c r="Z4" s="103"/>
      <c r="AA4" s="103"/>
      <c r="AB4" s="103"/>
      <c r="AC4" s="103"/>
      <c r="AD4" s="103"/>
      <c r="AE4" s="103"/>
      <c r="AF4" s="105"/>
      <c r="AG4" s="78"/>
      <c r="AH4" s="78"/>
    </row>
    <row r="5" spans="1:34" ht="15" x14ac:dyDescent="0.25">
      <c r="A5" s="81"/>
      <c r="B5" s="83"/>
      <c r="C5" s="195" t="s">
        <v>129</v>
      </c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17"/>
      <c r="X5" s="103"/>
      <c r="Y5" s="103"/>
      <c r="Z5" s="103"/>
      <c r="AA5" s="103"/>
      <c r="AB5" s="103"/>
      <c r="AC5" s="103"/>
      <c r="AD5" s="103"/>
      <c r="AE5" s="103"/>
      <c r="AF5" s="105"/>
      <c r="AG5" s="78"/>
      <c r="AH5" s="78"/>
    </row>
    <row r="6" spans="1:34" ht="15" x14ac:dyDescent="0.25">
      <c r="A6" s="81"/>
      <c r="B6" s="83"/>
      <c r="C6" s="195" t="s">
        <v>130</v>
      </c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17"/>
      <c r="X6" s="103"/>
      <c r="Y6" s="103"/>
      <c r="Z6" s="103"/>
      <c r="AA6" s="103"/>
      <c r="AB6" s="103"/>
      <c r="AC6" s="103"/>
      <c r="AD6" s="103"/>
      <c r="AE6" s="103"/>
      <c r="AF6" s="105"/>
      <c r="AG6" s="78"/>
      <c r="AH6" s="78"/>
    </row>
    <row r="7" spans="1:34" ht="15" x14ac:dyDescent="0.25">
      <c r="A7" s="78"/>
      <c r="B7" s="84"/>
      <c r="C7" s="195" t="s">
        <v>133</v>
      </c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17"/>
      <c r="X7" s="103"/>
      <c r="Y7" s="103"/>
      <c r="Z7" s="103"/>
      <c r="AA7" s="103"/>
      <c r="AB7" s="103"/>
      <c r="AC7" s="103"/>
      <c r="AD7" s="103"/>
      <c r="AE7" s="103"/>
      <c r="AF7" s="105"/>
      <c r="AG7" s="78"/>
      <c r="AH7" s="78"/>
    </row>
    <row r="8" spans="1:34" ht="15" x14ac:dyDescent="0.25">
      <c r="A8" s="81"/>
      <c r="B8" s="83"/>
      <c r="C8" s="195" t="s">
        <v>131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17"/>
      <c r="X8" s="103"/>
      <c r="Y8" s="103"/>
      <c r="Z8" s="103"/>
      <c r="AA8" s="103"/>
      <c r="AB8" s="103"/>
      <c r="AC8" s="103"/>
      <c r="AD8" s="103"/>
      <c r="AE8" s="103"/>
      <c r="AF8" s="105"/>
      <c r="AG8" s="78"/>
      <c r="AH8" s="78"/>
    </row>
    <row r="9" spans="1:34" ht="15.75" thickBot="1" x14ac:dyDescent="0.3">
      <c r="A9" s="85"/>
      <c r="B9" s="86"/>
      <c r="C9" s="196" t="s">
        <v>132</v>
      </c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18"/>
      <c r="X9" s="103"/>
      <c r="Y9" s="103"/>
      <c r="Z9" s="103"/>
      <c r="AA9" s="103"/>
      <c r="AB9" s="103"/>
      <c r="AC9" s="103"/>
      <c r="AD9" s="103"/>
      <c r="AE9" s="103"/>
      <c r="AF9" s="106"/>
      <c r="AG9" s="78"/>
      <c r="AH9" s="78"/>
    </row>
    <row r="10" spans="1:34" ht="80.25" x14ac:dyDescent="0.25">
      <c r="A10" s="87" t="s">
        <v>303</v>
      </c>
      <c r="B10" s="88" t="s">
        <v>105</v>
      </c>
      <c r="C10" s="89" t="s">
        <v>106</v>
      </c>
      <c r="D10" s="90" t="s">
        <v>282</v>
      </c>
      <c r="E10" s="90" t="s">
        <v>308</v>
      </c>
      <c r="F10" s="90" t="s">
        <v>107</v>
      </c>
      <c r="G10" s="90" t="s">
        <v>177</v>
      </c>
      <c r="H10" s="90" t="s">
        <v>108</v>
      </c>
      <c r="I10" s="90" t="s">
        <v>304</v>
      </c>
      <c r="J10" s="90" t="s">
        <v>109</v>
      </c>
      <c r="K10" s="90" t="s">
        <v>110</v>
      </c>
      <c r="L10" s="90" t="s">
        <v>305</v>
      </c>
      <c r="M10" s="90" t="s">
        <v>307</v>
      </c>
      <c r="N10" s="89" t="s">
        <v>111</v>
      </c>
      <c r="O10" s="89" t="s">
        <v>112</v>
      </c>
      <c r="P10" s="89" t="s">
        <v>113</v>
      </c>
      <c r="Q10" s="89" t="s">
        <v>114</v>
      </c>
      <c r="R10" s="89" t="s">
        <v>115</v>
      </c>
      <c r="S10" s="90" t="s">
        <v>116</v>
      </c>
      <c r="T10" s="90" t="s">
        <v>117</v>
      </c>
      <c r="U10" s="90" t="s">
        <v>118</v>
      </c>
      <c r="V10" s="90" t="s">
        <v>119</v>
      </c>
      <c r="W10" s="90" t="s">
        <v>306</v>
      </c>
      <c r="X10" s="89" t="s">
        <v>120</v>
      </c>
      <c r="Y10" s="89" t="s">
        <v>121</v>
      </c>
      <c r="Z10" s="89" t="s">
        <v>122</v>
      </c>
      <c r="AA10" s="89" t="s">
        <v>123</v>
      </c>
      <c r="AB10" s="89" t="s">
        <v>124</v>
      </c>
      <c r="AC10" s="89" t="s">
        <v>146</v>
      </c>
      <c r="AD10" s="89" t="s">
        <v>125</v>
      </c>
      <c r="AE10" s="91" t="s">
        <v>126</v>
      </c>
      <c r="AF10" s="92" t="s">
        <v>178</v>
      </c>
      <c r="AG10" s="102"/>
      <c r="AH10" s="78"/>
    </row>
    <row r="11" spans="1:34" x14ac:dyDescent="0.2">
      <c r="A11" s="93"/>
      <c r="B11" s="94" t="s">
        <v>39</v>
      </c>
      <c r="C11" s="107">
        <v>3</v>
      </c>
      <c r="D11" s="108">
        <v>4</v>
      </c>
      <c r="E11" s="111">
        <v>4</v>
      </c>
      <c r="F11" s="111">
        <v>3</v>
      </c>
      <c r="G11" s="111">
        <v>4</v>
      </c>
      <c r="H11" s="111">
        <v>4</v>
      </c>
      <c r="I11" s="111">
        <v>5</v>
      </c>
      <c r="J11" s="111">
        <v>3</v>
      </c>
      <c r="K11" s="111">
        <v>4</v>
      </c>
      <c r="L11" s="111">
        <v>4</v>
      </c>
      <c r="M11" s="111">
        <v>3</v>
      </c>
      <c r="N11" s="108">
        <v>3</v>
      </c>
      <c r="O11" s="108">
        <v>3</v>
      </c>
      <c r="P11" s="108">
        <v>3</v>
      </c>
      <c r="Q11" s="108">
        <v>3</v>
      </c>
      <c r="R11" s="108">
        <v>4</v>
      </c>
      <c r="S11" s="111">
        <v>3</v>
      </c>
      <c r="T11" s="111">
        <v>3</v>
      </c>
      <c r="U11" s="111">
        <v>3</v>
      </c>
      <c r="V11" s="111">
        <v>4</v>
      </c>
      <c r="W11" s="111">
        <v>3</v>
      </c>
      <c r="X11" s="108">
        <v>4</v>
      </c>
      <c r="Y11" s="108">
        <v>4</v>
      </c>
      <c r="Z11" s="108">
        <v>3</v>
      </c>
      <c r="AA11" s="108">
        <v>3</v>
      </c>
      <c r="AB11" s="108">
        <v>3</v>
      </c>
      <c r="AC11" s="108">
        <v>3</v>
      </c>
      <c r="AD11" s="108">
        <v>3</v>
      </c>
      <c r="AE11" s="109">
        <v>4</v>
      </c>
      <c r="AF11" s="110">
        <v>4</v>
      </c>
      <c r="AG11" s="80"/>
      <c r="AH11" s="79"/>
    </row>
    <row r="12" spans="1:34" ht="15" x14ac:dyDescent="0.25">
      <c r="A12" s="93"/>
      <c r="B12" s="94" t="s">
        <v>138</v>
      </c>
      <c r="C12" s="107">
        <v>3</v>
      </c>
      <c r="D12" s="108">
        <v>3</v>
      </c>
      <c r="E12" s="111">
        <v>3</v>
      </c>
      <c r="F12" s="111">
        <v>3</v>
      </c>
      <c r="G12" s="111">
        <v>3</v>
      </c>
      <c r="H12" s="111">
        <v>3</v>
      </c>
      <c r="I12" s="111">
        <v>3</v>
      </c>
      <c r="J12" s="111">
        <v>3</v>
      </c>
      <c r="K12" s="111">
        <v>3</v>
      </c>
      <c r="L12" s="111">
        <v>3</v>
      </c>
      <c r="M12" s="111">
        <v>3</v>
      </c>
      <c r="N12" s="108">
        <v>3</v>
      </c>
      <c r="O12" s="108">
        <v>3</v>
      </c>
      <c r="P12" s="108">
        <v>3</v>
      </c>
      <c r="Q12" s="108">
        <v>3</v>
      </c>
      <c r="R12" s="108">
        <v>3</v>
      </c>
      <c r="S12" s="111">
        <v>3</v>
      </c>
      <c r="T12" s="111">
        <v>3</v>
      </c>
      <c r="U12" s="111">
        <v>3</v>
      </c>
      <c r="V12" s="111">
        <v>3</v>
      </c>
      <c r="W12" s="111">
        <v>3</v>
      </c>
      <c r="X12" s="108">
        <v>3</v>
      </c>
      <c r="Y12" s="108">
        <v>3</v>
      </c>
      <c r="Z12" s="108">
        <v>3</v>
      </c>
      <c r="AA12" s="108">
        <v>3</v>
      </c>
      <c r="AB12" s="108">
        <v>3</v>
      </c>
      <c r="AC12" s="108">
        <v>3</v>
      </c>
      <c r="AD12" s="108">
        <v>3</v>
      </c>
      <c r="AE12" s="109">
        <v>3</v>
      </c>
      <c r="AF12" s="110">
        <v>3</v>
      </c>
      <c r="AG12" s="78"/>
      <c r="AH12" s="78"/>
    </row>
    <row r="13" spans="1:34" ht="15" x14ac:dyDescent="0.25">
      <c r="A13" s="93"/>
      <c r="B13" s="94" t="s">
        <v>40</v>
      </c>
      <c r="C13" s="107">
        <v>5</v>
      </c>
      <c r="D13" s="108">
        <v>0</v>
      </c>
      <c r="E13" s="111">
        <v>3</v>
      </c>
      <c r="F13" s="111">
        <v>5</v>
      </c>
      <c r="G13" s="111">
        <v>4</v>
      </c>
      <c r="H13" s="111">
        <v>3</v>
      </c>
      <c r="I13" s="111">
        <v>0</v>
      </c>
      <c r="J13" s="111">
        <v>0</v>
      </c>
      <c r="K13" s="111">
        <v>3</v>
      </c>
      <c r="L13" s="111">
        <v>0</v>
      </c>
      <c r="M13" s="111">
        <v>0</v>
      </c>
      <c r="N13" s="108">
        <v>5</v>
      </c>
      <c r="O13" s="108">
        <v>0</v>
      </c>
      <c r="P13" s="108">
        <v>5</v>
      </c>
      <c r="Q13" s="108">
        <v>5</v>
      </c>
      <c r="R13" s="108">
        <v>4</v>
      </c>
      <c r="S13" s="111">
        <v>0</v>
      </c>
      <c r="T13" s="111">
        <v>4</v>
      </c>
      <c r="U13" s="111">
        <v>0</v>
      </c>
      <c r="V13" s="111">
        <v>5</v>
      </c>
      <c r="W13" s="111">
        <v>0</v>
      </c>
      <c r="X13" s="108">
        <v>4</v>
      </c>
      <c r="Y13" s="108">
        <v>4</v>
      </c>
      <c r="Z13" s="108">
        <v>3</v>
      </c>
      <c r="AA13" s="108">
        <v>5</v>
      </c>
      <c r="AB13" s="108">
        <v>4</v>
      </c>
      <c r="AC13" s="108">
        <v>0</v>
      </c>
      <c r="AD13" s="108">
        <v>2</v>
      </c>
      <c r="AE13" s="109">
        <v>4</v>
      </c>
      <c r="AF13" s="110">
        <v>3</v>
      </c>
      <c r="AG13" s="78"/>
      <c r="AH13" s="78"/>
    </row>
    <row r="14" spans="1:34" x14ac:dyDescent="0.2">
      <c r="A14" s="93"/>
      <c r="B14" s="94" t="s">
        <v>41</v>
      </c>
      <c r="C14" s="107">
        <v>5</v>
      </c>
      <c r="D14" s="108">
        <v>5</v>
      </c>
      <c r="E14" s="111">
        <v>5</v>
      </c>
      <c r="F14" s="111">
        <v>4</v>
      </c>
      <c r="G14" s="111">
        <v>4</v>
      </c>
      <c r="H14" s="111">
        <v>5</v>
      </c>
      <c r="I14" s="111">
        <v>5</v>
      </c>
      <c r="J14" s="111">
        <v>2</v>
      </c>
      <c r="K14" s="111">
        <v>5</v>
      </c>
      <c r="L14" s="111">
        <v>4</v>
      </c>
      <c r="M14" s="111">
        <v>0</v>
      </c>
      <c r="N14" s="108">
        <v>3</v>
      </c>
      <c r="O14" s="108">
        <v>4</v>
      </c>
      <c r="P14" s="108">
        <v>4</v>
      </c>
      <c r="Q14" s="108">
        <v>4</v>
      </c>
      <c r="R14" s="108">
        <v>5</v>
      </c>
      <c r="S14" s="111">
        <v>4</v>
      </c>
      <c r="T14" s="111">
        <v>4</v>
      </c>
      <c r="U14" s="111">
        <v>5</v>
      </c>
      <c r="V14" s="111">
        <v>0</v>
      </c>
      <c r="W14" s="111">
        <v>5</v>
      </c>
      <c r="X14" s="108">
        <v>4</v>
      </c>
      <c r="Y14" s="108">
        <v>0</v>
      </c>
      <c r="Z14" s="108">
        <v>5</v>
      </c>
      <c r="AA14" s="108">
        <v>5</v>
      </c>
      <c r="AB14" s="108">
        <v>3</v>
      </c>
      <c r="AC14" s="108">
        <v>4</v>
      </c>
      <c r="AD14" s="108">
        <v>4</v>
      </c>
      <c r="AE14" s="109">
        <v>2</v>
      </c>
      <c r="AF14" s="110">
        <v>5</v>
      </c>
      <c r="AG14" s="80"/>
      <c r="AH14" s="79"/>
    </row>
    <row r="15" spans="1:34" ht="15" x14ac:dyDescent="0.25">
      <c r="A15" s="95"/>
      <c r="B15" s="94" t="s">
        <v>42</v>
      </c>
      <c r="C15" s="107">
        <v>5</v>
      </c>
      <c r="D15" s="108">
        <v>3</v>
      </c>
      <c r="E15" s="111">
        <v>4</v>
      </c>
      <c r="F15" s="111">
        <v>0</v>
      </c>
      <c r="G15" s="111">
        <v>0</v>
      </c>
      <c r="H15" s="111">
        <v>5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08">
        <v>0</v>
      </c>
      <c r="O15" s="108">
        <v>0</v>
      </c>
      <c r="P15" s="108">
        <v>0</v>
      </c>
      <c r="Q15" s="108">
        <v>4</v>
      </c>
      <c r="R15" s="108">
        <v>4</v>
      </c>
      <c r="S15" s="111">
        <v>0</v>
      </c>
      <c r="T15" s="111">
        <v>0</v>
      </c>
      <c r="U15" s="111">
        <v>0</v>
      </c>
      <c r="V15" s="111">
        <v>0</v>
      </c>
      <c r="W15" s="111">
        <v>0</v>
      </c>
      <c r="X15" s="108">
        <v>0</v>
      </c>
      <c r="Y15" s="108">
        <v>0</v>
      </c>
      <c r="Z15" s="108">
        <v>4</v>
      </c>
      <c r="AA15" s="108">
        <v>0</v>
      </c>
      <c r="AB15" s="108">
        <v>0</v>
      </c>
      <c r="AC15" s="108">
        <v>0</v>
      </c>
      <c r="AD15" s="108">
        <v>0</v>
      </c>
      <c r="AE15" s="109">
        <v>0</v>
      </c>
      <c r="AF15" s="110">
        <v>0</v>
      </c>
      <c r="AG15" s="78"/>
      <c r="AH15" s="78"/>
    </row>
    <row r="16" spans="1:34" ht="15" x14ac:dyDescent="0.25">
      <c r="A16" s="93"/>
      <c r="B16" s="94" t="s">
        <v>43</v>
      </c>
      <c r="C16" s="107">
        <v>3</v>
      </c>
      <c r="D16" s="108">
        <v>3</v>
      </c>
      <c r="E16" s="111">
        <v>4</v>
      </c>
      <c r="F16" s="111">
        <v>3</v>
      </c>
      <c r="G16" s="111">
        <v>4</v>
      </c>
      <c r="H16" s="111">
        <v>3</v>
      </c>
      <c r="I16" s="111">
        <v>3</v>
      </c>
      <c r="J16" s="111">
        <v>3</v>
      </c>
      <c r="K16" s="111">
        <v>3</v>
      </c>
      <c r="L16" s="111">
        <v>3</v>
      </c>
      <c r="M16" s="111">
        <v>3</v>
      </c>
      <c r="N16" s="108">
        <v>3</v>
      </c>
      <c r="O16" s="108">
        <v>3</v>
      </c>
      <c r="P16" s="108">
        <v>3</v>
      </c>
      <c r="Q16" s="108">
        <v>3</v>
      </c>
      <c r="R16" s="108">
        <v>4</v>
      </c>
      <c r="S16" s="111">
        <v>3</v>
      </c>
      <c r="T16" s="111">
        <v>3</v>
      </c>
      <c r="U16" s="111">
        <v>3</v>
      </c>
      <c r="V16" s="111">
        <v>3</v>
      </c>
      <c r="W16" s="111">
        <v>3</v>
      </c>
      <c r="X16" s="108">
        <v>4</v>
      </c>
      <c r="Y16" s="108">
        <v>3</v>
      </c>
      <c r="Z16" s="108">
        <v>3</v>
      </c>
      <c r="AA16" s="108">
        <v>3</v>
      </c>
      <c r="AB16" s="108">
        <v>4</v>
      </c>
      <c r="AC16" s="108">
        <v>3</v>
      </c>
      <c r="AD16" s="108">
        <v>3</v>
      </c>
      <c r="AE16" s="109">
        <v>4</v>
      </c>
      <c r="AF16" s="110">
        <v>4</v>
      </c>
      <c r="AG16" s="78"/>
      <c r="AH16" s="78"/>
    </row>
    <row r="17" spans="1:34" ht="15" x14ac:dyDescent="0.25">
      <c r="A17" s="93"/>
      <c r="B17" s="94" t="s">
        <v>44</v>
      </c>
      <c r="C17" s="107">
        <v>0</v>
      </c>
      <c r="D17" s="108">
        <v>5</v>
      </c>
      <c r="E17" s="111">
        <v>5</v>
      </c>
      <c r="F17" s="111">
        <v>0</v>
      </c>
      <c r="G17" s="111">
        <v>5</v>
      </c>
      <c r="H17" s="111">
        <v>0</v>
      </c>
      <c r="I17" s="111">
        <v>5</v>
      </c>
      <c r="J17" s="111">
        <v>0</v>
      </c>
      <c r="K17" s="111">
        <v>0</v>
      </c>
      <c r="L17" s="111">
        <v>4</v>
      </c>
      <c r="M17" s="111">
        <v>5</v>
      </c>
      <c r="N17" s="108">
        <v>5</v>
      </c>
      <c r="O17" s="108">
        <v>5</v>
      </c>
      <c r="P17" s="108">
        <v>0</v>
      </c>
      <c r="Q17" s="108">
        <v>5</v>
      </c>
      <c r="R17" s="108">
        <v>0</v>
      </c>
      <c r="S17" s="111">
        <v>5</v>
      </c>
      <c r="T17" s="111">
        <v>0</v>
      </c>
      <c r="U17" s="111">
        <v>5</v>
      </c>
      <c r="V17" s="111">
        <v>5</v>
      </c>
      <c r="W17" s="111">
        <v>4</v>
      </c>
      <c r="X17" s="111">
        <v>5</v>
      </c>
      <c r="Y17" s="111">
        <v>0</v>
      </c>
      <c r="Z17" s="111">
        <v>0</v>
      </c>
      <c r="AA17" s="111">
        <v>5</v>
      </c>
      <c r="AB17" s="111">
        <v>5</v>
      </c>
      <c r="AC17" s="111">
        <v>5</v>
      </c>
      <c r="AD17" s="108">
        <v>0</v>
      </c>
      <c r="AE17" s="109">
        <v>5</v>
      </c>
      <c r="AF17" s="110">
        <v>5</v>
      </c>
      <c r="AG17" s="78"/>
      <c r="AH17" s="79"/>
    </row>
    <row r="18" spans="1:34" ht="15" x14ac:dyDescent="0.25">
      <c r="A18" s="93"/>
      <c r="B18" s="94" t="s">
        <v>45</v>
      </c>
      <c r="C18" s="107">
        <v>3</v>
      </c>
      <c r="D18" s="108">
        <v>3</v>
      </c>
      <c r="E18" s="111">
        <v>3</v>
      </c>
      <c r="F18" s="111">
        <v>3</v>
      </c>
      <c r="G18" s="111">
        <v>3</v>
      </c>
      <c r="H18" s="111">
        <v>3</v>
      </c>
      <c r="I18" s="111">
        <v>3</v>
      </c>
      <c r="J18" s="111">
        <v>3</v>
      </c>
      <c r="K18" s="111">
        <v>3</v>
      </c>
      <c r="L18" s="111">
        <v>3</v>
      </c>
      <c r="M18" s="111">
        <v>3</v>
      </c>
      <c r="N18" s="108">
        <v>3</v>
      </c>
      <c r="O18" s="108">
        <v>3</v>
      </c>
      <c r="P18" s="108">
        <v>3</v>
      </c>
      <c r="Q18" s="108">
        <v>3</v>
      </c>
      <c r="R18" s="108">
        <v>3</v>
      </c>
      <c r="S18" s="111">
        <v>3</v>
      </c>
      <c r="T18" s="111">
        <v>3</v>
      </c>
      <c r="U18" s="111">
        <v>3</v>
      </c>
      <c r="V18" s="111">
        <v>3</v>
      </c>
      <c r="W18" s="111">
        <v>3</v>
      </c>
      <c r="X18" s="108">
        <v>3</v>
      </c>
      <c r="Y18" s="108">
        <v>3</v>
      </c>
      <c r="Z18" s="108">
        <v>3</v>
      </c>
      <c r="AA18" s="108">
        <v>3</v>
      </c>
      <c r="AB18" s="108">
        <v>3</v>
      </c>
      <c r="AC18" s="108">
        <v>3</v>
      </c>
      <c r="AD18" s="108">
        <v>3</v>
      </c>
      <c r="AE18" s="109">
        <v>3</v>
      </c>
      <c r="AF18" s="110">
        <v>3</v>
      </c>
      <c r="AG18" s="78"/>
      <c r="AH18" s="78"/>
    </row>
    <row r="19" spans="1:34" x14ac:dyDescent="0.2">
      <c r="A19" s="93"/>
      <c r="B19" s="94" t="s">
        <v>46</v>
      </c>
      <c r="C19" s="107">
        <v>4</v>
      </c>
      <c r="D19" s="108">
        <v>3</v>
      </c>
      <c r="E19" s="111">
        <v>4</v>
      </c>
      <c r="F19" s="111">
        <v>3</v>
      </c>
      <c r="G19" s="111">
        <v>4</v>
      </c>
      <c r="H19" s="111">
        <v>5</v>
      </c>
      <c r="I19" s="111">
        <v>5</v>
      </c>
      <c r="J19" s="111">
        <v>4</v>
      </c>
      <c r="K19" s="111">
        <v>3</v>
      </c>
      <c r="L19" s="111">
        <v>4</v>
      </c>
      <c r="M19" s="111">
        <v>4</v>
      </c>
      <c r="N19" s="108">
        <v>3</v>
      </c>
      <c r="O19" s="108">
        <v>3</v>
      </c>
      <c r="P19" s="108">
        <v>3</v>
      </c>
      <c r="Q19" s="108">
        <v>3</v>
      </c>
      <c r="R19" s="108">
        <v>4</v>
      </c>
      <c r="S19" s="111">
        <v>4</v>
      </c>
      <c r="T19" s="111">
        <v>3</v>
      </c>
      <c r="U19" s="111">
        <v>4</v>
      </c>
      <c r="V19" s="111">
        <v>4</v>
      </c>
      <c r="W19" s="111">
        <v>4</v>
      </c>
      <c r="X19" s="108">
        <v>4</v>
      </c>
      <c r="Y19" s="108">
        <v>5</v>
      </c>
      <c r="Z19" s="108">
        <v>4</v>
      </c>
      <c r="AA19" s="108">
        <v>4</v>
      </c>
      <c r="AB19" s="108">
        <v>4</v>
      </c>
      <c r="AC19" s="108">
        <v>4</v>
      </c>
      <c r="AD19" s="108">
        <v>4</v>
      </c>
      <c r="AE19" s="109">
        <v>4</v>
      </c>
      <c r="AF19" s="110">
        <v>4</v>
      </c>
      <c r="AG19" s="80"/>
      <c r="AH19" s="79"/>
    </row>
    <row r="20" spans="1:34" ht="15" x14ac:dyDescent="0.25">
      <c r="A20" s="93"/>
      <c r="B20" s="94" t="s">
        <v>47</v>
      </c>
      <c r="C20" s="107">
        <v>3</v>
      </c>
      <c r="D20" s="108">
        <v>3</v>
      </c>
      <c r="E20" s="111">
        <v>3</v>
      </c>
      <c r="F20" s="111">
        <v>3</v>
      </c>
      <c r="G20" s="111">
        <v>4</v>
      </c>
      <c r="H20" s="111">
        <v>3</v>
      </c>
      <c r="I20" s="111">
        <v>4</v>
      </c>
      <c r="J20" s="111">
        <v>3</v>
      </c>
      <c r="K20" s="111">
        <v>4</v>
      </c>
      <c r="L20" s="111">
        <v>3</v>
      </c>
      <c r="M20" s="111">
        <v>3</v>
      </c>
      <c r="N20" s="108">
        <v>3</v>
      </c>
      <c r="O20" s="108">
        <v>3</v>
      </c>
      <c r="P20" s="108">
        <v>3</v>
      </c>
      <c r="Q20" s="108">
        <v>3</v>
      </c>
      <c r="R20" s="108">
        <v>3</v>
      </c>
      <c r="S20" s="111">
        <v>3</v>
      </c>
      <c r="T20" s="111">
        <v>4</v>
      </c>
      <c r="U20" s="111">
        <v>3</v>
      </c>
      <c r="V20" s="111">
        <v>3</v>
      </c>
      <c r="W20" s="111">
        <v>3</v>
      </c>
      <c r="X20" s="108">
        <v>4</v>
      </c>
      <c r="Y20" s="108">
        <v>3</v>
      </c>
      <c r="Z20" s="108">
        <v>3</v>
      </c>
      <c r="AA20" s="108">
        <v>4</v>
      </c>
      <c r="AB20" s="108">
        <v>4</v>
      </c>
      <c r="AC20" s="108">
        <v>4</v>
      </c>
      <c r="AD20" s="108">
        <v>3</v>
      </c>
      <c r="AE20" s="109">
        <v>3</v>
      </c>
      <c r="AF20" s="110">
        <v>4</v>
      </c>
      <c r="AG20" s="78"/>
      <c r="AH20" s="79"/>
    </row>
    <row r="21" spans="1:34" ht="15" x14ac:dyDescent="0.25">
      <c r="A21" s="93"/>
      <c r="B21" s="94" t="s">
        <v>48</v>
      </c>
      <c r="C21" s="108">
        <v>3</v>
      </c>
      <c r="D21" s="108">
        <v>5</v>
      </c>
      <c r="E21" s="111">
        <v>5</v>
      </c>
      <c r="F21" s="111">
        <v>3</v>
      </c>
      <c r="G21" s="111">
        <v>4</v>
      </c>
      <c r="H21" s="111">
        <v>5</v>
      </c>
      <c r="I21" s="111">
        <v>3</v>
      </c>
      <c r="J21" s="111">
        <v>4</v>
      </c>
      <c r="K21" s="111">
        <v>4</v>
      </c>
      <c r="L21" s="111">
        <v>3</v>
      </c>
      <c r="M21" s="111">
        <v>3</v>
      </c>
      <c r="N21" s="108">
        <v>3</v>
      </c>
      <c r="O21" s="108">
        <v>3</v>
      </c>
      <c r="P21" s="108">
        <v>3</v>
      </c>
      <c r="Q21" s="108">
        <v>4</v>
      </c>
      <c r="R21" s="108">
        <v>4</v>
      </c>
      <c r="S21" s="111">
        <v>3</v>
      </c>
      <c r="T21" s="111">
        <v>3</v>
      </c>
      <c r="U21" s="111">
        <v>4</v>
      </c>
      <c r="V21" s="111">
        <v>5</v>
      </c>
      <c r="W21" s="111">
        <v>3</v>
      </c>
      <c r="X21" s="108">
        <v>4</v>
      </c>
      <c r="Y21" s="108">
        <v>5</v>
      </c>
      <c r="Z21" s="108">
        <v>3</v>
      </c>
      <c r="AA21" s="111">
        <v>4</v>
      </c>
      <c r="AB21" s="108">
        <v>4</v>
      </c>
      <c r="AC21" s="108">
        <v>3</v>
      </c>
      <c r="AD21" s="108">
        <v>3</v>
      </c>
      <c r="AE21" s="109">
        <v>5</v>
      </c>
      <c r="AF21" s="110">
        <v>4</v>
      </c>
      <c r="AG21" s="78"/>
      <c r="AH21" s="78"/>
    </row>
    <row r="22" spans="1:34" ht="15" x14ac:dyDescent="0.25">
      <c r="A22" s="93"/>
      <c r="B22" s="94" t="s">
        <v>49</v>
      </c>
      <c r="C22" s="108">
        <v>5</v>
      </c>
      <c r="D22" s="108">
        <v>4</v>
      </c>
      <c r="E22" s="111">
        <v>5</v>
      </c>
      <c r="F22" s="111">
        <v>0</v>
      </c>
      <c r="G22" s="111">
        <v>0</v>
      </c>
      <c r="H22" s="111">
        <v>5</v>
      </c>
      <c r="I22" s="111">
        <v>0</v>
      </c>
      <c r="J22" s="111">
        <v>5</v>
      </c>
      <c r="K22" s="111">
        <v>0</v>
      </c>
      <c r="L22" s="111">
        <v>0</v>
      </c>
      <c r="M22" s="111">
        <v>0</v>
      </c>
      <c r="N22" s="108">
        <v>0</v>
      </c>
      <c r="O22" s="108">
        <v>0</v>
      </c>
      <c r="P22" s="108">
        <v>0</v>
      </c>
      <c r="Q22" s="108">
        <v>5</v>
      </c>
      <c r="R22" s="108">
        <v>0</v>
      </c>
      <c r="S22" s="111">
        <v>0</v>
      </c>
      <c r="T22" s="111">
        <v>0</v>
      </c>
      <c r="U22" s="111">
        <v>0</v>
      </c>
      <c r="V22" s="111">
        <v>0</v>
      </c>
      <c r="W22" s="111">
        <v>0</v>
      </c>
      <c r="X22" s="108">
        <v>0</v>
      </c>
      <c r="Y22" s="108">
        <v>0</v>
      </c>
      <c r="Z22" s="108">
        <v>5</v>
      </c>
      <c r="AA22" s="108">
        <v>0</v>
      </c>
      <c r="AB22" s="108">
        <v>0</v>
      </c>
      <c r="AC22" s="108">
        <v>0</v>
      </c>
      <c r="AD22" s="108">
        <v>0</v>
      </c>
      <c r="AE22" s="109">
        <v>0</v>
      </c>
      <c r="AF22" s="110">
        <v>0</v>
      </c>
      <c r="AG22" s="78"/>
      <c r="AH22" s="78"/>
    </row>
    <row r="23" spans="1:34" ht="15" x14ac:dyDescent="0.25">
      <c r="A23" s="93"/>
      <c r="B23" s="94" t="s">
        <v>50</v>
      </c>
      <c r="C23" s="108">
        <v>3</v>
      </c>
      <c r="D23" s="108">
        <v>3</v>
      </c>
      <c r="E23" s="111">
        <v>4</v>
      </c>
      <c r="F23" s="111">
        <v>3</v>
      </c>
      <c r="G23" s="111">
        <v>3</v>
      </c>
      <c r="H23" s="111">
        <v>3</v>
      </c>
      <c r="I23" s="111">
        <v>3</v>
      </c>
      <c r="J23" s="111">
        <v>3</v>
      </c>
      <c r="K23" s="111">
        <v>3</v>
      </c>
      <c r="L23" s="111">
        <v>3</v>
      </c>
      <c r="M23" s="111">
        <v>3</v>
      </c>
      <c r="N23" s="108">
        <v>3</v>
      </c>
      <c r="O23" s="108">
        <v>3</v>
      </c>
      <c r="P23" s="108">
        <v>3</v>
      </c>
      <c r="Q23" s="108">
        <v>3</v>
      </c>
      <c r="R23" s="108">
        <v>3</v>
      </c>
      <c r="S23" s="111">
        <v>3</v>
      </c>
      <c r="T23" s="111">
        <v>3</v>
      </c>
      <c r="U23" s="111">
        <v>3</v>
      </c>
      <c r="V23" s="111">
        <v>3</v>
      </c>
      <c r="W23" s="111">
        <v>3</v>
      </c>
      <c r="X23" s="108">
        <v>3</v>
      </c>
      <c r="Y23" s="108">
        <v>3</v>
      </c>
      <c r="Z23" s="108">
        <v>3</v>
      </c>
      <c r="AA23" s="108">
        <v>3</v>
      </c>
      <c r="AB23" s="108">
        <v>3</v>
      </c>
      <c r="AC23" s="108">
        <v>3</v>
      </c>
      <c r="AD23" s="108">
        <v>3</v>
      </c>
      <c r="AE23" s="109">
        <v>3</v>
      </c>
      <c r="AF23" s="110">
        <v>3</v>
      </c>
      <c r="AG23" s="78"/>
      <c r="AH23" s="78"/>
    </row>
    <row r="24" spans="1:34" ht="15" x14ac:dyDescent="0.25">
      <c r="A24" s="93"/>
      <c r="B24" s="94" t="s">
        <v>51</v>
      </c>
      <c r="C24" s="108">
        <v>3</v>
      </c>
      <c r="D24" s="108">
        <v>3</v>
      </c>
      <c r="E24" s="111">
        <v>3</v>
      </c>
      <c r="F24" s="111">
        <v>3</v>
      </c>
      <c r="G24" s="111">
        <v>3</v>
      </c>
      <c r="H24" s="111">
        <v>3</v>
      </c>
      <c r="I24" s="111">
        <v>3</v>
      </c>
      <c r="J24" s="111">
        <v>3</v>
      </c>
      <c r="K24" s="111">
        <v>3</v>
      </c>
      <c r="L24" s="111">
        <v>3</v>
      </c>
      <c r="M24" s="111">
        <v>3</v>
      </c>
      <c r="N24" s="108">
        <v>3</v>
      </c>
      <c r="O24" s="108">
        <v>3</v>
      </c>
      <c r="P24" s="108">
        <v>3</v>
      </c>
      <c r="Q24" s="108">
        <v>3</v>
      </c>
      <c r="R24" s="108">
        <v>3</v>
      </c>
      <c r="S24" s="111">
        <v>3</v>
      </c>
      <c r="T24" s="111">
        <v>3</v>
      </c>
      <c r="U24" s="111">
        <v>3</v>
      </c>
      <c r="V24" s="111">
        <v>3</v>
      </c>
      <c r="W24" s="111">
        <v>3</v>
      </c>
      <c r="X24" s="108">
        <v>3</v>
      </c>
      <c r="Y24" s="108">
        <v>3</v>
      </c>
      <c r="Z24" s="108">
        <v>3</v>
      </c>
      <c r="AA24" s="108">
        <v>3</v>
      </c>
      <c r="AB24" s="108">
        <v>3</v>
      </c>
      <c r="AC24" s="108">
        <v>3</v>
      </c>
      <c r="AD24" s="108">
        <v>3</v>
      </c>
      <c r="AE24" s="109">
        <v>3</v>
      </c>
      <c r="AF24" s="110">
        <v>3</v>
      </c>
      <c r="AG24" s="78"/>
      <c r="AH24" s="78"/>
    </row>
    <row r="25" spans="1:34" ht="15" x14ac:dyDescent="0.25">
      <c r="A25" s="95"/>
      <c r="B25" s="94" t="s">
        <v>52</v>
      </c>
      <c r="C25" s="108">
        <v>4</v>
      </c>
      <c r="D25" s="108">
        <v>3</v>
      </c>
      <c r="E25" s="111">
        <v>3</v>
      </c>
      <c r="F25" s="111">
        <v>0</v>
      </c>
      <c r="G25" s="111">
        <v>0</v>
      </c>
      <c r="H25" s="111">
        <v>4</v>
      </c>
      <c r="I25" s="111">
        <v>0</v>
      </c>
      <c r="J25" s="111">
        <v>5</v>
      </c>
      <c r="K25" s="111">
        <v>0</v>
      </c>
      <c r="L25" s="111">
        <v>0</v>
      </c>
      <c r="M25" s="111">
        <v>0</v>
      </c>
      <c r="N25" s="108">
        <v>0</v>
      </c>
      <c r="O25" s="108">
        <v>0</v>
      </c>
      <c r="P25" s="108">
        <v>0</v>
      </c>
      <c r="Q25" s="108">
        <v>4</v>
      </c>
      <c r="R25" s="108">
        <v>3</v>
      </c>
      <c r="S25" s="111">
        <v>0</v>
      </c>
      <c r="T25" s="111">
        <v>0</v>
      </c>
      <c r="U25" s="111">
        <v>2</v>
      </c>
      <c r="V25" s="111">
        <v>1</v>
      </c>
      <c r="W25" s="111">
        <v>0</v>
      </c>
      <c r="X25" s="108">
        <v>0</v>
      </c>
      <c r="Y25" s="108">
        <v>0</v>
      </c>
      <c r="Z25" s="108">
        <v>3</v>
      </c>
      <c r="AA25" s="108">
        <v>0</v>
      </c>
      <c r="AB25" s="108">
        <v>0</v>
      </c>
      <c r="AC25" s="108">
        <v>5</v>
      </c>
      <c r="AD25" s="108">
        <v>0</v>
      </c>
      <c r="AE25" s="109">
        <v>4</v>
      </c>
      <c r="AF25" s="110">
        <v>0</v>
      </c>
      <c r="AG25" s="78"/>
      <c r="AH25" s="78"/>
    </row>
    <row r="26" spans="1:34" ht="15" x14ac:dyDescent="0.25">
      <c r="A26" s="93"/>
      <c r="B26" s="94" t="s">
        <v>53</v>
      </c>
      <c r="C26" s="108">
        <v>3</v>
      </c>
      <c r="D26" s="108">
        <v>3</v>
      </c>
      <c r="E26" s="111">
        <v>3</v>
      </c>
      <c r="F26" s="111">
        <v>3</v>
      </c>
      <c r="G26" s="111">
        <v>4</v>
      </c>
      <c r="H26" s="111">
        <v>3</v>
      </c>
      <c r="I26" s="111">
        <v>3</v>
      </c>
      <c r="J26" s="111">
        <v>3</v>
      </c>
      <c r="K26" s="111">
        <v>4</v>
      </c>
      <c r="L26" s="111">
        <v>3</v>
      </c>
      <c r="M26" s="111">
        <v>3</v>
      </c>
      <c r="N26" s="108">
        <v>3</v>
      </c>
      <c r="O26" s="108">
        <v>3</v>
      </c>
      <c r="P26" s="108">
        <v>3</v>
      </c>
      <c r="Q26" s="108">
        <v>3</v>
      </c>
      <c r="R26" s="108">
        <v>5</v>
      </c>
      <c r="S26" s="111">
        <v>3</v>
      </c>
      <c r="T26" s="111">
        <v>3</v>
      </c>
      <c r="U26" s="111">
        <v>3</v>
      </c>
      <c r="V26" s="111">
        <v>3</v>
      </c>
      <c r="W26" s="111">
        <v>3</v>
      </c>
      <c r="X26" s="108">
        <v>3</v>
      </c>
      <c r="Y26" s="108">
        <v>3</v>
      </c>
      <c r="Z26" s="108">
        <v>4</v>
      </c>
      <c r="AA26" s="108">
        <v>3</v>
      </c>
      <c r="AB26" s="108">
        <v>3</v>
      </c>
      <c r="AC26" s="108">
        <v>3</v>
      </c>
      <c r="AD26" s="108">
        <v>3</v>
      </c>
      <c r="AE26" s="109">
        <v>3</v>
      </c>
      <c r="AF26" s="110">
        <v>4</v>
      </c>
      <c r="AG26" s="78"/>
      <c r="AH26" s="78"/>
    </row>
    <row r="27" spans="1:34" ht="15" x14ac:dyDescent="0.25">
      <c r="A27" s="93"/>
      <c r="B27" s="96" t="s">
        <v>278</v>
      </c>
      <c r="C27" s="108">
        <v>3</v>
      </c>
      <c r="D27" s="108">
        <v>3</v>
      </c>
      <c r="E27" s="111">
        <v>3</v>
      </c>
      <c r="F27" s="111">
        <v>3</v>
      </c>
      <c r="G27" s="111">
        <v>3</v>
      </c>
      <c r="H27" s="111">
        <v>3</v>
      </c>
      <c r="I27" s="111">
        <v>3</v>
      </c>
      <c r="J27" s="111">
        <v>3</v>
      </c>
      <c r="K27" s="111">
        <v>3</v>
      </c>
      <c r="L27" s="111">
        <v>3</v>
      </c>
      <c r="M27" s="111">
        <v>3</v>
      </c>
      <c r="N27" s="108">
        <v>3</v>
      </c>
      <c r="O27" s="108">
        <v>3</v>
      </c>
      <c r="P27" s="108">
        <v>3</v>
      </c>
      <c r="Q27" s="108">
        <v>3</v>
      </c>
      <c r="R27" s="108">
        <v>3</v>
      </c>
      <c r="S27" s="111">
        <v>3</v>
      </c>
      <c r="T27" s="111">
        <v>3</v>
      </c>
      <c r="U27" s="111">
        <v>3</v>
      </c>
      <c r="V27" s="111">
        <v>3</v>
      </c>
      <c r="W27" s="111">
        <v>3</v>
      </c>
      <c r="X27" s="108">
        <v>3</v>
      </c>
      <c r="Y27" s="108">
        <v>3</v>
      </c>
      <c r="Z27" s="108">
        <v>3</v>
      </c>
      <c r="AA27" s="111">
        <v>3</v>
      </c>
      <c r="AB27" s="111">
        <v>3</v>
      </c>
      <c r="AC27" s="111">
        <v>3</v>
      </c>
      <c r="AD27" s="108">
        <v>3</v>
      </c>
      <c r="AE27" s="109">
        <v>3</v>
      </c>
      <c r="AF27" s="110">
        <v>3</v>
      </c>
      <c r="AG27" s="78"/>
      <c r="AH27" s="78"/>
    </row>
    <row r="28" spans="1:34" s="54" customFormat="1" x14ac:dyDescent="0.2">
      <c r="A28" s="93"/>
      <c r="B28" s="97" t="s">
        <v>54</v>
      </c>
      <c r="C28" s="111">
        <v>0</v>
      </c>
      <c r="D28" s="111">
        <v>5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v>0</v>
      </c>
      <c r="P28" s="111">
        <v>0</v>
      </c>
      <c r="Q28" s="111">
        <v>0</v>
      </c>
      <c r="R28" s="111">
        <v>0</v>
      </c>
      <c r="S28" s="111">
        <v>0</v>
      </c>
      <c r="T28" s="111">
        <v>0</v>
      </c>
      <c r="U28" s="111">
        <v>0</v>
      </c>
      <c r="V28" s="111">
        <v>0</v>
      </c>
      <c r="W28" s="111">
        <v>0</v>
      </c>
      <c r="X28" s="111">
        <v>0</v>
      </c>
      <c r="Y28" s="111">
        <v>0</v>
      </c>
      <c r="Z28" s="111">
        <v>0</v>
      </c>
      <c r="AA28" s="111">
        <v>0</v>
      </c>
      <c r="AB28" s="111">
        <v>0</v>
      </c>
      <c r="AC28" s="111">
        <v>0</v>
      </c>
      <c r="AD28" s="111">
        <v>0</v>
      </c>
      <c r="AE28" s="112">
        <v>0</v>
      </c>
      <c r="AF28" s="113">
        <v>0</v>
      </c>
      <c r="AG28" s="98"/>
      <c r="AH28" s="99"/>
    </row>
    <row r="29" spans="1:34" ht="15" x14ac:dyDescent="0.25">
      <c r="A29" s="93"/>
      <c r="B29" s="94" t="s">
        <v>55</v>
      </c>
      <c r="C29" s="108">
        <v>0</v>
      </c>
      <c r="D29" s="108">
        <v>5</v>
      </c>
      <c r="E29" s="111">
        <v>4</v>
      </c>
      <c r="F29" s="111">
        <v>0</v>
      </c>
      <c r="G29" s="111">
        <v>0</v>
      </c>
      <c r="H29" s="111">
        <v>4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08">
        <v>0</v>
      </c>
      <c r="O29" s="108">
        <v>0</v>
      </c>
      <c r="P29" s="108">
        <v>0</v>
      </c>
      <c r="Q29" s="108">
        <v>5</v>
      </c>
      <c r="R29" s="108">
        <v>4</v>
      </c>
      <c r="S29" s="111">
        <v>0</v>
      </c>
      <c r="T29" s="111">
        <v>0</v>
      </c>
      <c r="U29" s="111">
        <v>0</v>
      </c>
      <c r="V29" s="111">
        <v>0</v>
      </c>
      <c r="W29" s="111">
        <v>0</v>
      </c>
      <c r="X29" s="108">
        <v>0</v>
      </c>
      <c r="Y29" s="108">
        <v>0</v>
      </c>
      <c r="Z29" s="108">
        <v>4</v>
      </c>
      <c r="AA29" s="108">
        <v>0</v>
      </c>
      <c r="AB29" s="108">
        <v>0</v>
      </c>
      <c r="AC29" s="108">
        <v>0</v>
      </c>
      <c r="AD29" s="108">
        <v>0</v>
      </c>
      <c r="AE29" s="109">
        <v>0</v>
      </c>
      <c r="AF29" s="110">
        <v>0</v>
      </c>
      <c r="AG29" s="78"/>
      <c r="AH29" s="78"/>
    </row>
    <row r="30" spans="1:34" ht="15" x14ac:dyDescent="0.25">
      <c r="A30" s="95"/>
      <c r="B30" s="94" t="s">
        <v>56</v>
      </c>
      <c r="C30" s="108">
        <v>0</v>
      </c>
      <c r="D30" s="108">
        <v>5</v>
      </c>
      <c r="E30" s="111">
        <v>5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08">
        <v>0</v>
      </c>
      <c r="O30" s="108">
        <v>0</v>
      </c>
      <c r="P30" s="108">
        <v>0</v>
      </c>
      <c r="Q30" s="108">
        <v>0</v>
      </c>
      <c r="R30" s="108">
        <v>5</v>
      </c>
      <c r="S30" s="111">
        <v>0</v>
      </c>
      <c r="T30" s="111">
        <v>0</v>
      </c>
      <c r="U30" s="111">
        <v>0</v>
      </c>
      <c r="V30" s="111">
        <v>0</v>
      </c>
      <c r="W30" s="111">
        <v>0</v>
      </c>
      <c r="X30" s="108">
        <v>0</v>
      </c>
      <c r="Y30" s="108">
        <v>0</v>
      </c>
      <c r="Z30" s="108">
        <v>4</v>
      </c>
      <c r="AA30" s="108">
        <v>0</v>
      </c>
      <c r="AB30" s="108">
        <v>0</v>
      </c>
      <c r="AC30" s="108">
        <v>0</v>
      </c>
      <c r="AD30" s="108">
        <v>0</v>
      </c>
      <c r="AE30" s="109">
        <v>0</v>
      </c>
      <c r="AF30" s="110">
        <v>0</v>
      </c>
      <c r="AG30" s="78"/>
      <c r="AH30" s="78"/>
    </row>
    <row r="31" spans="1:34" x14ac:dyDescent="0.2">
      <c r="A31" s="93"/>
      <c r="B31" s="94" t="s">
        <v>57</v>
      </c>
      <c r="C31" s="108">
        <v>3</v>
      </c>
      <c r="D31" s="108">
        <v>4</v>
      </c>
      <c r="E31" s="111">
        <v>4</v>
      </c>
      <c r="F31" s="111">
        <v>3</v>
      </c>
      <c r="G31" s="111">
        <v>3</v>
      </c>
      <c r="H31" s="111">
        <v>4</v>
      </c>
      <c r="I31" s="111">
        <v>4</v>
      </c>
      <c r="J31" s="111">
        <v>3</v>
      </c>
      <c r="K31" s="111">
        <v>3</v>
      </c>
      <c r="L31" s="136">
        <v>3</v>
      </c>
      <c r="M31" s="111">
        <v>3</v>
      </c>
      <c r="N31" s="108">
        <v>3</v>
      </c>
      <c r="O31" s="108">
        <v>3</v>
      </c>
      <c r="P31" s="108">
        <v>3</v>
      </c>
      <c r="Q31" s="108">
        <v>3</v>
      </c>
      <c r="R31" s="108">
        <v>5</v>
      </c>
      <c r="S31" s="111">
        <v>3</v>
      </c>
      <c r="T31" s="111">
        <v>4</v>
      </c>
      <c r="U31" s="111">
        <v>4</v>
      </c>
      <c r="V31" s="111">
        <v>4</v>
      </c>
      <c r="W31" s="111">
        <v>3</v>
      </c>
      <c r="X31" s="108">
        <v>3</v>
      </c>
      <c r="Y31" s="108">
        <v>4</v>
      </c>
      <c r="Z31" s="108">
        <v>4</v>
      </c>
      <c r="AA31" s="108">
        <v>3</v>
      </c>
      <c r="AB31" s="108">
        <v>3</v>
      </c>
      <c r="AC31" s="108">
        <v>3</v>
      </c>
      <c r="AD31" s="108">
        <v>3</v>
      </c>
      <c r="AE31" s="109">
        <v>3</v>
      </c>
      <c r="AF31" s="110">
        <v>3</v>
      </c>
      <c r="AG31" s="80"/>
      <c r="AH31" s="79"/>
    </row>
    <row r="32" spans="1:34" ht="15" x14ac:dyDescent="0.25">
      <c r="A32" s="95"/>
      <c r="B32" s="94" t="s">
        <v>58</v>
      </c>
      <c r="C32" s="108">
        <v>5</v>
      </c>
      <c r="D32" s="108">
        <v>0</v>
      </c>
      <c r="E32" s="111">
        <v>0</v>
      </c>
      <c r="F32" s="111">
        <v>5</v>
      </c>
      <c r="G32" s="111">
        <v>4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08">
        <v>0</v>
      </c>
      <c r="O32" s="108">
        <v>0</v>
      </c>
      <c r="P32" s="108">
        <v>0</v>
      </c>
      <c r="Q32" s="108">
        <v>4</v>
      </c>
      <c r="R32" s="108">
        <v>0</v>
      </c>
      <c r="S32" s="111">
        <v>0</v>
      </c>
      <c r="T32" s="111">
        <v>0</v>
      </c>
      <c r="U32" s="111">
        <v>0</v>
      </c>
      <c r="V32" s="111">
        <v>0</v>
      </c>
      <c r="W32" s="111">
        <v>0</v>
      </c>
      <c r="X32" s="108">
        <v>4</v>
      </c>
      <c r="Y32" s="108">
        <v>0</v>
      </c>
      <c r="Z32" s="108">
        <v>0</v>
      </c>
      <c r="AA32" s="108">
        <v>0</v>
      </c>
      <c r="AB32" s="108">
        <v>4</v>
      </c>
      <c r="AC32" s="108">
        <v>0</v>
      </c>
      <c r="AD32" s="108">
        <v>0</v>
      </c>
      <c r="AE32" s="109">
        <v>0</v>
      </c>
      <c r="AF32" s="110">
        <v>4</v>
      </c>
      <c r="AG32" s="78"/>
      <c r="AH32" s="78"/>
    </row>
    <row r="33" spans="1:34" ht="15" x14ac:dyDescent="0.25">
      <c r="A33" s="95"/>
      <c r="B33" s="94" t="s">
        <v>59</v>
      </c>
      <c r="C33" s="108">
        <v>3</v>
      </c>
      <c r="D33" s="108">
        <v>3</v>
      </c>
      <c r="E33" s="111">
        <v>3</v>
      </c>
      <c r="F33" s="111">
        <v>3</v>
      </c>
      <c r="G33" s="111">
        <v>3</v>
      </c>
      <c r="H33" s="111">
        <v>3</v>
      </c>
      <c r="I33" s="111">
        <v>3</v>
      </c>
      <c r="J33" s="111">
        <v>3</v>
      </c>
      <c r="K33" s="111">
        <v>3</v>
      </c>
      <c r="L33" s="111">
        <v>3</v>
      </c>
      <c r="M33" s="111">
        <v>3</v>
      </c>
      <c r="N33" s="108">
        <v>3</v>
      </c>
      <c r="O33" s="108">
        <v>3</v>
      </c>
      <c r="P33" s="108">
        <v>3</v>
      </c>
      <c r="Q33" s="108">
        <v>3</v>
      </c>
      <c r="R33" s="108">
        <v>3</v>
      </c>
      <c r="S33" s="111">
        <v>3</v>
      </c>
      <c r="T33" s="111">
        <v>3</v>
      </c>
      <c r="U33" s="111">
        <v>3</v>
      </c>
      <c r="V33" s="111">
        <v>3</v>
      </c>
      <c r="W33" s="111">
        <v>3</v>
      </c>
      <c r="X33" s="108">
        <v>3</v>
      </c>
      <c r="Y33" s="108">
        <v>3</v>
      </c>
      <c r="Z33" s="108">
        <v>3</v>
      </c>
      <c r="AA33" s="108">
        <v>3</v>
      </c>
      <c r="AB33" s="108">
        <v>3</v>
      </c>
      <c r="AC33" s="108">
        <v>3</v>
      </c>
      <c r="AD33" s="108">
        <v>3</v>
      </c>
      <c r="AE33" s="109">
        <v>3</v>
      </c>
      <c r="AF33" s="110">
        <v>3</v>
      </c>
      <c r="AG33" s="78"/>
      <c r="AH33" s="78"/>
    </row>
    <row r="34" spans="1:34" x14ac:dyDescent="0.2">
      <c r="A34" s="93"/>
      <c r="B34" s="94" t="s">
        <v>60</v>
      </c>
      <c r="C34" s="108">
        <v>5</v>
      </c>
      <c r="D34" s="108">
        <v>4</v>
      </c>
      <c r="E34" s="111">
        <v>5</v>
      </c>
      <c r="F34" s="111">
        <v>5</v>
      </c>
      <c r="G34" s="111">
        <v>5</v>
      </c>
      <c r="H34" s="111">
        <v>4</v>
      </c>
      <c r="I34" s="111">
        <v>4</v>
      </c>
      <c r="J34" s="111">
        <v>5</v>
      </c>
      <c r="K34" s="111">
        <v>0</v>
      </c>
      <c r="L34" s="111">
        <v>5</v>
      </c>
      <c r="M34" s="111">
        <v>5</v>
      </c>
      <c r="N34" s="108">
        <v>5</v>
      </c>
      <c r="O34" s="108">
        <v>5</v>
      </c>
      <c r="P34" s="108">
        <v>5</v>
      </c>
      <c r="Q34" s="108">
        <v>5</v>
      </c>
      <c r="R34" s="108">
        <v>0</v>
      </c>
      <c r="S34" s="111">
        <v>5</v>
      </c>
      <c r="T34" s="111">
        <v>5</v>
      </c>
      <c r="U34" s="111">
        <v>5</v>
      </c>
      <c r="V34" s="111">
        <v>5</v>
      </c>
      <c r="W34" s="111">
        <v>5</v>
      </c>
      <c r="X34" s="108">
        <v>5</v>
      </c>
      <c r="Y34" s="108">
        <v>4</v>
      </c>
      <c r="Z34" s="108">
        <v>4</v>
      </c>
      <c r="AA34" s="108">
        <v>5</v>
      </c>
      <c r="AB34" s="108">
        <v>5</v>
      </c>
      <c r="AC34" s="108">
        <v>5</v>
      </c>
      <c r="AD34" s="108">
        <v>4</v>
      </c>
      <c r="AE34" s="109">
        <v>4</v>
      </c>
      <c r="AF34" s="110">
        <v>5</v>
      </c>
      <c r="AG34" s="80"/>
      <c r="AH34" s="79"/>
    </row>
    <row r="35" spans="1:34" ht="15" x14ac:dyDescent="0.25">
      <c r="A35" s="93"/>
      <c r="B35" s="94" t="s">
        <v>61</v>
      </c>
      <c r="C35" s="108">
        <v>3</v>
      </c>
      <c r="D35" s="108">
        <v>4</v>
      </c>
      <c r="E35" s="111">
        <v>3</v>
      </c>
      <c r="F35" s="111">
        <v>3</v>
      </c>
      <c r="G35" s="111">
        <v>4</v>
      </c>
      <c r="H35" s="111">
        <v>4</v>
      </c>
      <c r="I35" s="111">
        <v>3</v>
      </c>
      <c r="J35" s="111">
        <v>3</v>
      </c>
      <c r="K35" s="111">
        <v>3</v>
      </c>
      <c r="L35" s="111">
        <v>3</v>
      </c>
      <c r="M35" s="111">
        <v>3</v>
      </c>
      <c r="N35" s="108">
        <v>3</v>
      </c>
      <c r="O35" s="108">
        <v>3</v>
      </c>
      <c r="P35" s="108">
        <v>3</v>
      </c>
      <c r="Q35" s="108">
        <v>3</v>
      </c>
      <c r="R35" s="108">
        <v>3</v>
      </c>
      <c r="S35" s="111">
        <v>3</v>
      </c>
      <c r="T35" s="111">
        <v>3</v>
      </c>
      <c r="U35" s="111">
        <v>3</v>
      </c>
      <c r="V35" s="111">
        <v>4</v>
      </c>
      <c r="W35" s="111">
        <v>3</v>
      </c>
      <c r="X35" s="108">
        <v>4</v>
      </c>
      <c r="Y35" s="108">
        <v>3</v>
      </c>
      <c r="Z35" s="108">
        <v>3</v>
      </c>
      <c r="AA35" s="108">
        <v>4</v>
      </c>
      <c r="AB35" s="108">
        <v>4</v>
      </c>
      <c r="AC35" s="108">
        <v>3</v>
      </c>
      <c r="AD35" s="108">
        <v>4</v>
      </c>
      <c r="AE35" s="109">
        <v>3</v>
      </c>
      <c r="AF35" s="110">
        <v>4</v>
      </c>
      <c r="AG35" s="78"/>
      <c r="AH35" s="78"/>
    </row>
    <row r="36" spans="1:34" ht="15" x14ac:dyDescent="0.25">
      <c r="A36" s="95"/>
      <c r="B36" s="94" t="s">
        <v>62</v>
      </c>
      <c r="C36" s="108">
        <v>5</v>
      </c>
      <c r="D36" s="108">
        <v>4</v>
      </c>
      <c r="E36" s="111">
        <v>4</v>
      </c>
      <c r="F36" s="111">
        <v>4</v>
      </c>
      <c r="G36" s="111">
        <v>5</v>
      </c>
      <c r="H36" s="111">
        <v>5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08">
        <v>0</v>
      </c>
      <c r="O36" s="108">
        <v>0</v>
      </c>
      <c r="P36" s="108">
        <v>0</v>
      </c>
      <c r="Q36" s="108">
        <v>3</v>
      </c>
      <c r="R36" s="108">
        <v>4</v>
      </c>
      <c r="S36" s="111">
        <v>0</v>
      </c>
      <c r="T36" s="111">
        <v>0</v>
      </c>
      <c r="U36" s="111">
        <v>0</v>
      </c>
      <c r="V36" s="111">
        <v>0</v>
      </c>
      <c r="W36" s="111">
        <v>0</v>
      </c>
      <c r="X36" s="108">
        <v>5</v>
      </c>
      <c r="Y36" s="108">
        <v>0</v>
      </c>
      <c r="Z36" s="108">
        <v>4</v>
      </c>
      <c r="AA36" s="108">
        <v>0</v>
      </c>
      <c r="AB36" s="108">
        <v>5</v>
      </c>
      <c r="AC36" s="108">
        <v>0</v>
      </c>
      <c r="AD36" s="108">
        <v>0</v>
      </c>
      <c r="AE36" s="109">
        <v>4</v>
      </c>
      <c r="AF36" s="110">
        <v>5</v>
      </c>
      <c r="AG36" s="78"/>
      <c r="AH36" s="78"/>
    </row>
    <row r="37" spans="1:34" ht="15" x14ac:dyDescent="0.25">
      <c r="A37" s="93"/>
      <c r="B37" s="94" t="s">
        <v>63</v>
      </c>
      <c r="C37" s="108">
        <v>3</v>
      </c>
      <c r="D37" s="108">
        <v>3</v>
      </c>
      <c r="E37" s="111">
        <v>3</v>
      </c>
      <c r="F37" s="111">
        <v>3</v>
      </c>
      <c r="G37" s="111">
        <v>3</v>
      </c>
      <c r="H37" s="111">
        <v>3</v>
      </c>
      <c r="I37" s="111">
        <v>3</v>
      </c>
      <c r="J37" s="111">
        <v>3</v>
      </c>
      <c r="K37" s="111">
        <v>4</v>
      </c>
      <c r="L37" s="111">
        <v>3</v>
      </c>
      <c r="M37" s="111">
        <v>3</v>
      </c>
      <c r="N37" s="108">
        <v>3</v>
      </c>
      <c r="O37" s="108">
        <v>3</v>
      </c>
      <c r="P37" s="108">
        <v>4</v>
      </c>
      <c r="Q37" s="108">
        <v>3</v>
      </c>
      <c r="R37" s="108">
        <v>3</v>
      </c>
      <c r="S37" s="111">
        <v>3</v>
      </c>
      <c r="T37" s="111">
        <v>4</v>
      </c>
      <c r="U37" s="111">
        <v>3</v>
      </c>
      <c r="V37" s="111">
        <v>3</v>
      </c>
      <c r="W37" s="111">
        <v>3</v>
      </c>
      <c r="X37" s="111">
        <v>3</v>
      </c>
      <c r="Y37" s="108">
        <v>3</v>
      </c>
      <c r="Z37" s="108">
        <v>3</v>
      </c>
      <c r="AA37" s="108">
        <v>3</v>
      </c>
      <c r="AB37" s="108">
        <v>3</v>
      </c>
      <c r="AC37" s="108">
        <v>4</v>
      </c>
      <c r="AD37" s="108">
        <v>3</v>
      </c>
      <c r="AE37" s="109">
        <v>3</v>
      </c>
      <c r="AF37" s="110">
        <v>4</v>
      </c>
      <c r="AG37" s="78"/>
      <c r="AH37" s="78"/>
    </row>
    <row r="38" spans="1:34" x14ac:dyDescent="0.2">
      <c r="A38" s="93"/>
      <c r="B38" s="94" t="s">
        <v>64</v>
      </c>
      <c r="C38" s="108">
        <v>3</v>
      </c>
      <c r="D38" s="108">
        <v>4</v>
      </c>
      <c r="E38" s="111">
        <v>3</v>
      </c>
      <c r="F38" s="111">
        <v>3</v>
      </c>
      <c r="G38" s="111">
        <v>3</v>
      </c>
      <c r="H38" s="111">
        <v>3</v>
      </c>
      <c r="I38" s="111">
        <v>3</v>
      </c>
      <c r="J38" s="111">
        <v>4</v>
      </c>
      <c r="K38" s="111">
        <v>3</v>
      </c>
      <c r="L38" s="136">
        <v>5</v>
      </c>
      <c r="M38" s="111">
        <v>3</v>
      </c>
      <c r="N38" s="108">
        <v>3</v>
      </c>
      <c r="O38" s="108">
        <v>3</v>
      </c>
      <c r="P38" s="108">
        <v>3</v>
      </c>
      <c r="Q38" s="108">
        <v>3</v>
      </c>
      <c r="R38" s="108">
        <v>3</v>
      </c>
      <c r="S38" s="111">
        <v>3</v>
      </c>
      <c r="T38" s="111">
        <v>3</v>
      </c>
      <c r="U38" s="111">
        <v>3</v>
      </c>
      <c r="V38" s="111">
        <v>3</v>
      </c>
      <c r="W38" s="111">
        <v>3</v>
      </c>
      <c r="X38" s="108">
        <v>3</v>
      </c>
      <c r="Y38" s="108">
        <v>3</v>
      </c>
      <c r="Z38" s="108">
        <v>3</v>
      </c>
      <c r="AA38" s="108">
        <v>3</v>
      </c>
      <c r="AB38" s="108">
        <v>3</v>
      </c>
      <c r="AC38" s="108">
        <v>4</v>
      </c>
      <c r="AD38" s="108">
        <v>3</v>
      </c>
      <c r="AE38" s="109">
        <v>3</v>
      </c>
      <c r="AF38" s="110">
        <v>3</v>
      </c>
      <c r="AG38" s="80"/>
      <c r="AH38" s="79"/>
    </row>
    <row r="39" spans="1:34" ht="15" x14ac:dyDescent="0.25">
      <c r="A39" s="93"/>
      <c r="B39" s="94" t="s">
        <v>65</v>
      </c>
      <c r="C39" s="108">
        <v>3</v>
      </c>
      <c r="D39" s="108">
        <v>3</v>
      </c>
      <c r="E39" s="111">
        <v>3</v>
      </c>
      <c r="F39" s="111">
        <v>3</v>
      </c>
      <c r="G39" s="111">
        <v>3</v>
      </c>
      <c r="H39" s="111">
        <v>3</v>
      </c>
      <c r="I39" s="111">
        <v>3</v>
      </c>
      <c r="J39" s="111">
        <v>3</v>
      </c>
      <c r="K39" s="111">
        <v>3</v>
      </c>
      <c r="L39" s="111">
        <v>3</v>
      </c>
      <c r="M39" s="111">
        <v>3</v>
      </c>
      <c r="N39" s="108">
        <v>3</v>
      </c>
      <c r="O39" s="108">
        <v>3</v>
      </c>
      <c r="P39" s="108">
        <v>3</v>
      </c>
      <c r="Q39" s="108">
        <v>3</v>
      </c>
      <c r="R39" s="108">
        <v>3</v>
      </c>
      <c r="S39" s="111">
        <v>3</v>
      </c>
      <c r="T39" s="111">
        <v>3</v>
      </c>
      <c r="U39" s="111">
        <v>3</v>
      </c>
      <c r="V39" s="111">
        <v>3</v>
      </c>
      <c r="W39" s="111">
        <v>3</v>
      </c>
      <c r="X39" s="108">
        <v>4</v>
      </c>
      <c r="Y39" s="108">
        <v>3</v>
      </c>
      <c r="Z39" s="108">
        <v>3</v>
      </c>
      <c r="AA39" s="108">
        <v>3</v>
      </c>
      <c r="AB39" s="108">
        <v>3</v>
      </c>
      <c r="AC39" s="108">
        <v>3</v>
      </c>
      <c r="AD39" s="108">
        <v>3</v>
      </c>
      <c r="AE39" s="109">
        <v>3</v>
      </c>
      <c r="AF39" s="110">
        <v>4</v>
      </c>
      <c r="AG39" s="78"/>
      <c r="AH39" s="78"/>
    </row>
    <row r="40" spans="1:34" ht="15" x14ac:dyDescent="0.25">
      <c r="A40" s="93"/>
      <c r="B40" s="94" t="s">
        <v>66</v>
      </c>
      <c r="C40" s="108">
        <v>3</v>
      </c>
      <c r="D40" s="108">
        <v>3</v>
      </c>
      <c r="E40" s="111">
        <v>3</v>
      </c>
      <c r="F40" s="111">
        <v>3</v>
      </c>
      <c r="G40" s="111">
        <v>3</v>
      </c>
      <c r="H40" s="111">
        <v>3</v>
      </c>
      <c r="I40" s="111">
        <v>3</v>
      </c>
      <c r="J40" s="111">
        <v>3</v>
      </c>
      <c r="K40" s="111">
        <v>3</v>
      </c>
      <c r="L40" s="111">
        <v>3</v>
      </c>
      <c r="M40" s="111">
        <v>3</v>
      </c>
      <c r="N40" s="108">
        <v>3</v>
      </c>
      <c r="O40" s="108">
        <v>3</v>
      </c>
      <c r="P40" s="108">
        <v>3</v>
      </c>
      <c r="Q40" s="108">
        <v>3</v>
      </c>
      <c r="R40" s="108">
        <v>3</v>
      </c>
      <c r="S40" s="111">
        <v>3</v>
      </c>
      <c r="T40" s="111">
        <v>3</v>
      </c>
      <c r="U40" s="111">
        <v>3</v>
      </c>
      <c r="V40" s="111">
        <v>3</v>
      </c>
      <c r="W40" s="111">
        <v>3</v>
      </c>
      <c r="X40" s="108">
        <v>3</v>
      </c>
      <c r="Y40" s="108">
        <v>3</v>
      </c>
      <c r="Z40" s="108">
        <v>3</v>
      </c>
      <c r="AA40" s="108">
        <v>3</v>
      </c>
      <c r="AB40" s="108">
        <v>3</v>
      </c>
      <c r="AC40" s="108">
        <v>3</v>
      </c>
      <c r="AD40" s="108">
        <v>3</v>
      </c>
      <c r="AE40" s="109">
        <v>3</v>
      </c>
      <c r="AF40" s="110">
        <v>3</v>
      </c>
      <c r="AG40" s="78"/>
      <c r="AH40" s="78"/>
    </row>
    <row r="41" spans="1:34" ht="15" x14ac:dyDescent="0.25">
      <c r="A41" s="95"/>
      <c r="B41" s="94" t="s">
        <v>67</v>
      </c>
      <c r="C41" s="108">
        <v>4</v>
      </c>
      <c r="D41" s="108">
        <v>0</v>
      </c>
      <c r="E41" s="111">
        <v>0</v>
      </c>
      <c r="F41" s="111">
        <v>4</v>
      </c>
      <c r="G41" s="111">
        <v>5</v>
      </c>
      <c r="H41" s="111">
        <v>5</v>
      </c>
      <c r="I41" s="111">
        <v>0</v>
      </c>
      <c r="J41" s="111">
        <v>0</v>
      </c>
      <c r="K41" s="111">
        <v>0</v>
      </c>
      <c r="L41" s="111">
        <v>0</v>
      </c>
      <c r="M41" s="111">
        <v>0</v>
      </c>
      <c r="N41" s="108">
        <v>3</v>
      </c>
      <c r="O41" s="108">
        <v>3</v>
      </c>
      <c r="P41" s="108">
        <v>4</v>
      </c>
      <c r="Q41" s="108">
        <v>5</v>
      </c>
      <c r="R41" s="108">
        <v>0</v>
      </c>
      <c r="S41" s="111">
        <v>0</v>
      </c>
      <c r="T41" s="111">
        <v>3</v>
      </c>
      <c r="U41" s="111">
        <v>0</v>
      </c>
      <c r="V41" s="111">
        <v>0</v>
      </c>
      <c r="W41" s="111">
        <v>0</v>
      </c>
      <c r="X41" s="108">
        <v>5</v>
      </c>
      <c r="Y41" s="108">
        <v>0</v>
      </c>
      <c r="Z41" s="108">
        <v>5</v>
      </c>
      <c r="AA41" s="108">
        <v>0</v>
      </c>
      <c r="AB41" s="108">
        <v>5</v>
      </c>
      <c r="AC41" s="108">
        <v>0</v>
      </c>
      <c r="AD41" s="108">
        <v>5</v>
      </c>
      <c r="AE41" s="109">
        <v>4</v>
      </c>
      <c r="AF41" s="110">
        <v>5</v>
      </c>
      <c r="AG41" s="78"/>
      <c r="AH41" s="78"/>
    </row>
    <row r="42" spans="1:34" ht="15" x14ac:dyDescent="0.25">
      <c r="A42" s="93"/>
      <c r="B42" s="94" t="s">
        <v>68</v>
      </c>
      <c r="C42" s="108">
        <v>3</v>
      </c>
      <c r="D42" s="108">
        <v>3</v>
      </c>
      <c r="E42" s="111">
        <v>4</v>
      </c>
      <c r="F42" s="111">
        <v>3</v>
      </c>
      <c r="G42" s="111">
        <v>4</v>
      </c>
      <c r="H42" s="111">
        <v>3</v>
      </c>
      <c r="I42" s="111">
        <v>3</v>
      </c>
      <c r="J42" s="111">
        <v>3</v>
      </c>
      <c r="K42" s="111">
        <v>3</v>
      </c>
      <c r="L42" s="111">
        <v>3</v>
      </c>
      <c r="M42" s="111">
        <v>3</v>
      </c>
      <c r="N42" s="108">
        <v>3</v>
      </c>
      <c r="O42" s="108">
        <v>3</v>
      </c>
      <c r="P42" s="108">
        <v>3</v>
      </c>
      <c r="Q42" s="108">
        <v>3</v>
      </c>
      <c r="R42" s="108">
        <v>3</v>
      </c>
      <c r="S42" s="111">
        <v>3</v>
      </c>
      <c r="T42" s="111">
        <v>3</v>
      </c>
      <c r="U42" s="111">
        <v>3</v>
      </c>
      <c r="V42" s="111">
        <v>3</v>
      </c>
      <c r="W42" s="111">
        <v>3</v>
      </c>
      <c r="X42" s="108">
        <v>3</v>
      </c>
      <c r="Y42" s="108">
        <v>3</v>
      </c>
      <c r="Z42" s="108">
        <v>3</v>
      </c>
      <c r="AA42" s="108">
        <v>3</v>
      </c>
      <c r="AB42" s="108">
        <v>3</v>
      </c>
      <c r="AC42" s="108">
        <v>3</v>
      </c>
      <c r="AD42" s="108">
        <v>3</v>
      </c>
      <c r="AE42" s="109">
        <v>3</v>
      </c>
      <c r="AF42" s="110">
        <v>3</v>
      </c>
      <c r="AG42" s="78"/>
      <c r="AH42" s="78"/>
    </row>
    <row r="43" spans="1:34" x14ac:dyDescent="0.2">
      <c r="A43" s="93"/>
      <c r="B43" s="94" t="s">
        <v>69</v>
      </c>
      <c r="C43" s="108">
        <v>3</v>
      </c>
      <c r="D43" s="108">
        <v>5</v>
      </c>
      <c r="E43" s="111">
        <v>3</v>
      </c>
      <c r="F43" s="111">
        <v>3</v>
      </c>
      <c r="G43" s="111">
        <v>4</v>
      </c>
      <c r="H43" s="111">
        <v>3</v>
      </c>
      <c r="I43" s="111">
        <v>3</v>
      </c>
      <c r="J43" s="111">
        <v>4</v>
      </c>
      <c r="K43" s="111">
        <v>3</v>
      </c>
      <c r="L43" s="111">
        <v>5</v>
      </c>
      <c r="M43" s="111">
        <v>3</v>
      </c>
      <c r="N43" s="108">
        <v>3</v>
      </c>
      <c r="O43" s="108">
        <v>3</v>
      </c>
      <c r="P43" s="108">
        <v>3</v>
      </c>
      <c r="Q43" s="108">
        <v>4</v>
      </c>
      <c r="R43" s="108">
        <v>4</v>
      </c>
      <c r="S43" s="111">
        <v>4</v>
      </c>
      <c r="T43" s="111">
        <v>3</v>
      </c>
      <c r="U43" s="111">
        <v>3</v>
      </c>
      <c r="V43" s="111">
        <v>3</v>
      </c>
      <c r="W43" s="111">
        <v>3</v>
      </c>
      <c r="X43" s="108">
        <v>4</v>
      </c>
      <c r="Y43" s="108">
        <v>3</v>
      </c>
      <c r="Z43" s="108">
        <v>3</v>
      </c>
      <c r="AA43" s="108">
        <v>4</v>
      </c>
      <c r="AB43" s="108">
        <v>4</v>
      </c>
      <c r="AC43" s="108">
        <v>4</v>
      </c>
      <c r="AD43" s="108">
        <v>4</v>
      </c>
      <c r="AE43" s="109">
        <v>3</v>
      </c>
      <c r="AF43" s="110">
        <v>4</v>
      </c>
      <c r="AG43" s="80"/>
      <c r="AH43" s="79"/>
    </row>
    <row r="44" spans="1:34" x14ac:dyDescent="0.2">
      <c r="A44" s="93"/>
      <c r="B44" s="94" t="s">
        <v>70</v>
      </c>
      <c r="C44" s="108">
        <v>3</v>
      </c>
      <c r="D44" s="108">
        <v>4</v>
      </c>
      <c r="E44" s="111">
        <v>4</v>
      </c>
      <c r="F44" s="111">
        <v>3</v>
      </c>
      <c r="G44" s="111">
        <v>4</v>
      </c>
      <c r="H44" s="111">
        <v>4</v>
      </c>
      <c r="I44" s="111">
        <v>3</v>
      </c>
      <c r="J44" s="111">
        <v>3</v>
      </c>
      <c r="K44" s="111">
        <v>3</v>
      </c>
      <c r="L44" s="111">
        <v>4</v>
      </c>
      <c r="M44" s="111">
        <v>3</v>
      </c>
      <c r="N44" s="108">
        <v>3</v>
      </c>
      <c r="O44" s="108">
        <v>3</v>
      </c>
      <c r="P44" s="108">
        <v>3</v>
      </c>
      <c r="Q44" s="108">
        <v>3</v>
      </c>
      <c r="R44" s="108">
        <v>3</v>
      </c>
      <c r="S44" s="111">
        <v>3</v>
      </c>
      <c r="T44" s="111">
        <v>3</v>
      </c>
      <c r="U44" s="111">
        <v>3</v>
      </c>
      <c r="V44" s="111">
        <v>3</v>
      </c>
      <c r="W44" s="111">
        <v>3</v>
      </c>
      <c r="X44" s="108">
        <v>4</v>
      </c>
      <c r="Y44" s="108">
        <v>4</v>
      </c>
      <c r="Z44" s="108">
        <v>3</v>
      </c>
      <c r="AA44" s="111">
        <v>4</v>
      </c>
      <c r="AB44" s="111">
        <v>4</v>
      </c>
      <c r="AC44" s="111">
        <v>3</v>
      </c>
      <c r="AD44" s="108">
        <v>4</v>
      </c>
      <c r="AE44" s="109">
        <v>4</v>
      </c>
      <c r="AF44" s="110">
        <v>4</v>
      </c>
      <c r="AG44" s="80"/>
      <c r="AH44" s="79"/>
    </row>
    <row r="45" spans="1:34" ht="15" x14ac:dyDescent="0.25">
      <c r="A45" s="93"/>
      <c r="B45" s="94" t="s">
        <v>71</v>
      </c>
      <c r="C45" s="108">
        <v>5</v>
      </c>
      <c r="D45" s="108">
        <v>5</v>
      </c>
      <c r="E45" s="111">
        <v>0</v>
      </c>
      <c r="F45" s="111">
        <v>4</v>
      </c>
      <c r="G45" s="111">
        <v>0</v>
      </c>
      <c r="H45" s="111">
        <v>0</v>
      </c>
      <c r="I45" s="111">
        <v>0</v>
      </c>
      <c r="J45" s="111">
        <v>0</v>
      </c>
      <c r="K45" s="111">
        <v>0</v>
      </c>
      <c r="L45" s="111">
        <v>0</v>
      </c>
      <c r="M45" s="111">
        <v>0</v>
      </c>
      <c r="N45" s="108">
        <v>5</v>
      </c>
      <c r="O45" s="108">
        <v>3</v>
      </c>
      <c r="P45" s="108">
        <v>3</v>
      </c>
      <c r="Q45" s="108">
        <v>5</v>
      </c>
      <c r="R45" s="108">
        <v>0</v>
      </c>
      <c r="S45" s="111">
        <v>5</v>
      </c>
      <c r="T45" s="111">
        <v>3</v>
      </c>
      <c r="U45" s="111">
        <v>4</v>
      </c>
      <c r="V45" s="111">
        <v>0</v>
      </c>
      <c r="W45" s="111">
        <v>0</v>
      </c>
      <c r="X45" s="108">
        <v>4</v>
      </c>
      <c r="Y45" s="108">
        <v>0</v>
      </c>
      <c r="Z45" s="108">
        <v>0</v>
      </c>
      <c r="AA45" s="111">
        <v>5</v>
      </c>
      <c r="AB45" s="111">
        <v>5</v>
      </c>
      <c r="AC45" s="111">
        <v>0</v>
      </c>
      <c r="AD45" s="108">
        <v>5</v>
      </c>
      <c r="AE45" s="109">
        <v>0</v>
      </c>
      <c r="AF45" s="110">
        <v>0</v>
      </c>
      <c r="AG45" s="78"/>
      <c r="AH45" s="78"/>
    </row>
    <row r="46" spans="1:34" ht="15" x14ac:dyDescent="0.25">
      <c r="A46" s="93"/>
      <c r="B46" s="94" t="s">
        <v>72</v>
      </c>
      <c r="C46" s="108">
        <v>0</v>
      </c>
      <c r="D46" s="108">
        <v>5</v>
      </c>
      <c r="E46" s="111">
        <v>5</v>
      </c>
      <c r="F46" s="111">
        <v>5</v>
      </c>
      <c r="G46" s="111">
        <v>0</v>
      </c>
      <c r="H46" s="111">
        <v>0</v>
      </c>
      <c r="I46" s="111">
        <v>0</v>
      </c>
      <c r="J46" s="111">
        <v>5</v>
      </c>
      <c r="K46" s="111">
        <v>0</v>
      </c>
      <c r="L46" s="111">
        <v>0</v>
      </c>
      <c r="M46" s="111">
        <v>0</v>
      </c>
      <c r="N46" s="108">
        <v>3</v>
      </c>
      <c r="O46" s="108">
        <v>3</v>
      </c>
      <c r="P46" s="108">
        <v>5</v>
      </c>
      <c r="Q46" s="108">
        <v>0</v>
      </c>
      <c r="R46" s="108">
        <v>0</v>
      </c>
      <c r="S46" s="111">
        <v>0</v>
      </c>
      <c r="T46" s="111">
        <v>0</v>
      </c>
      <c r="U46" s="111">
        <v>4</v>
      </c>
      <c r="V46" s="111">
        <v>1</v>
      </c>
      <c r="W46" s="111">
        <v>0</v>
      </c>
      <c r="X46" s="108">
        <v>0</v>
      </c>
      <c r="Y46" s="108">
        <v>0</v>
      </c>
      <c r="Z46" s="108">
        <v>0</v>
      </c>
      <c r="AA46" s="111">
        <v>5</v>
      </c>
      <c r="AB46" s="111">
        <v>0</v>
      </c>
      <c r="AC46" s="111">
        <v>0</v>
      </c>
      <c r="AD46" s="108">
        <v>4</v>
      </c>
      <c r="AE46" s="109">
        <v>2</v>
      </c>
      <c r="AF46" s="110">
        <v>0</v>
      </c>
      <c r="AG46" s="78"/>
      <c r="AH46" s="78"/>
    </row>
    <row r="47" spans="1:34" ht="15" x14ac:dyDescent="0.25">
      <c r="A47" s="93"/>
      <c r="B47" s="94" t="s">
        <v>73</v>
      </c>
      <c r="C47" s="108">
        <v>3</v>
      </c>
      <c r="D47" s="108">
        <v>3</v>
      </c>
      <c r="E47" s="111">
        <v>3</v>
      </c>
      <c r="F47" s="111">
        <v>3</v>
      </c>
      <c r="G47" s="111">
        <v>4</v>
      </c>
      <c r="H47" s="111">
        <v>3</v>
      </c>
      <c r="I47" s="111">
        <v>3</v>
      </c>
      <c r="J47" s="111">
        <v>3</v>
      </c>
      <c r="K47" s="111">
        <v>3</v>
      </c>
      <c r="L47" s="111">
        <v>3</v>
      </c>
      <c r="M47" s="111">
        <v>3</v>
      </c>
      <c r="N47" s="108">
        <v>3</v>
      </c>
      <c r="O47" s="108">
        <v>3</v>
      </c>
      <c r="P47" s="108">
        <v>3</v>
      </c>
      <c r="Q47" s="108">
        <v>3</v>
      </c>
      <c r="R47" s="108">
        <v>3</v>
      </c>
      <c r="S47" s="111">
        <v>3</v>
      </c>
      <c r="T47" s="111">
        <v>3</v>
      </c>
      <c r="U47" s="111">
        <v>3</v>
      </c>
      <c r="V47" s="111">
        <v>3</v>
      </c>
      <c r="W47" s="111">
        <v>3</v>
      </c>
      <c r="X47" s="108">
        <v>4</v>
      </c>
      <c r="Y47" s="108">
        <v>3</v>
      </c>
      <c r="Z47" s="108">
        <v>3</v>
      </c>
      <c r="AA47" s="111">
        <v>3</v>
      </c>
      <c r="AB47" s="111">
        <v>4</v>
      </c>
      <c r="AC47" s="111">
        <v>3</v>
      </c>
      <c r="AD47" s="108">
        <v>3</v>
      </c>
      <c r="AE47" s="109">
        <v>3</v>
      </c>
      <c r="AF47" s="110">
        <v>4</v>
      </c>
      <c r="AG47" s="78"/>
      <c r="AH47" s="78"/>
    </row>
    <row r="48" spans="1:34" ht="15" x14ac:dyDescent="0.25">
      <c r="A48" s="93"/>
      <c r="B48" s="94" t="s">
        <v>74</v>
      </c>
      <c r="C48" s="108">
        <v>4</v>
      </c>
      <c r="D48" s="108">
        <v>4</v>
      </c>
      <c r="E48" s="111">
        <v>0</v>
      </c>
      <c r="F48" s="111">
        <v>3</v>
      </c>
      <c r="G48" s="111">
        <v>5</v>
      </c>
      <c r="H48" s="111">
        <v>5</v>
      </c>
      <c r="I48" s="111">
        <v>0</v>
      </c>
      <c r="J48" s="111">
        <v>4</v>
      </c>
      <c r="K48" s="111">
        <v>5</v>
      </c>
      <c r="L48" s="111">
        <v>0</v>
      </c>
      <c r="M48" s="111">
        <v>5</v>
      </c>
      <c r="N48" s="108">
        <v>3</v>
      </c>
      <c r="O48" s="108">
        <v>3</v>
      </c>
      <c r="P48" s="108">
        <v>4</v>
      </c>
      <c r="Q48" s="108">
        <v>4</v>
      </c>
      <c r="R48" s="108">
        <v>4</v>
      </c>
      <c r="S48" s="111">
        <v>5</v>
      </c>
      <c r="T48" s="111">
        <v>4</v>
      </c>
      <c r="U48" s="111">
        <v>4</v>
      </c>
      <c r="V48" s="111">
        <v>5</v>
      </c>
      <c r="W48" s="136">
        <v>5</v>
      </c>
      <c r="X48" s="108">
        <v>4</v>
      </c>
      <c r="Y48" s="108">
        <v>1</v>
      </c>
      <c r="Z48" s="108">
        <v>4</v>
      </c>
      <c r="AA48" s="111">
        <v>4</v>
      </c>
      <c r="AB48" s="111">
        <v>4</v>
      </c>
      <c r="AC48" s="111">
        <v>5</v>
      </c>
      <c r="AD48" s="108">
        <v>3</v>
      </c>
      <c r="AE48" s="109">
        <v>4</v>
      </c>
      <c r="AF48" s="110">
        <v>4</v>
      </c>
      <c r="AG48" s="80"/>
      <c r="AH48" s="78"/>
    </row>
    <row r="49" spans="1:34" x14ac:dyDescent="0.2">
      <c r="A49" s="93"/>
      <c r="B49" s="94" t="s">
        <v>75</v>
      </c>
      <c r="C49" s="108">
        <v>3</v>
      </c>
      <c r="D49" s="108">
        <v>3</v>
      </c>
      <c r="E49" s="111">
        <v>3</v>
      </c>
      <c r="F49" s="111">
        <v>3</v>
      </c>
      <c r="G49" s="111">
        <v>4</v>
      </c>
      <c r="H49" s="111">
        <v>3</v>
      </c>
      <c r="I49" s="111">
        <v>4</v>
      </c>
      <c r="J49" s="111">
        <v>4</v>
      </c>
      <c r="K49" s="111">
        <v>4</v>
      </c>
      <c r="L49" s="111">
        <v>3</v>
      </c>
      <c r="M49" s="111">
        <v>4</v>
      </c>
      <c r="N49" s="108">
        <v>3</v>
      </c>
      <c r="O49" s="108">
        <v>3</v>
      </c>
      <c r="P49" s="108">
        <v>3</v>
      </c>
      <c r="Q49" s="108">
        <v>3</v>
      </c>
      <c r="R49" s="108">
        <v>3</v>
      </c>
      <c r="S49" s="111">
        <v>4</v>
      </c>
      <c r="T49" s="111">
        <v>3</v>
      </c>
      <c r="U49" s="111">
        <v>3</v>
      </c>
      <c r="V49" s="111">
        <v>3</v>
      </c>
      <c r="W49" s="111">
        <v>3</v>
      </c>
      <c r="X49" s="108">
        <v>3</v>
      </c>
      <c r="Y49" s="108">
        <v>3</v>
      </c>
      <c r="Z49" s="108">
        <v>3</v>
      </c>
      <c r="AA49" s="111">
        <v>4</v>
      </c>
      <c r="AB49" s="111">
        <v>3</v>
      </c>
      <c r="AC49" s="111">
        <v>4</v>
      </c>
      <c r="AD49" s="108">
        <v>3</v>
      </c>
      <c r="AE49" s="109">
        <v>3</v>
      </c>
      <c r="AF49" s="110">
        <v>4</v>
      </c>
      <c r="AG49" s="80"/>
      <c r="AH49" s="79"/>
    </row>
    <row r="50" spans="1:34" ht="15" x14ac:dyDescent="0.25">
      <c r="A50" s="93"/>
      <c r="B50" s="94" t="s">
        <v>76</v>
      </c>
      <c r="C50" s="108">
        <v>3</v>
      </c>
      <c r="D50" s="108">
        <v>3</v>
      </c>
      <c r="E50" s="111">
        <v>3</v>
      </c>
      <c r="F50" s="111">
        <v>3</v>
      </c>
      <c r="G50" s="111">
        <v>3</v>
      </c>
      <c r="H50" s="111">
        <v>3</v>
      </c>
      <c r="I50" s="111">
        <v>3</v>
      </c>
      <c r="J50" s="111">
        <v>3</v>
      </c>
      <c r="K50" s="111">
        <v>3</v>
      </c>
      <c r="L50" s="111">
        <v>3</v>
      </c>
      <c r="M50" s="111">
        <v>3</v>
      </c>
      <c r="N50" s="108">
        <v>3</v>
      </c>
      <c r="O50" s="108">
        <v>3</v>
      </c>
      <c r="P50" s="108">
        <v>3</v>
      </c>
      <c r="Q50" s="108">
        <v>3</v>
      </c>
      <c r="R50" s="108">
        <v>3</v>
      </c>
      <c r="S50" s="111">
        <v>3</v>
      </c>
      <c r="T50" s="111">
        <v>3</v>
      </c>
      <c r="U50" s="111">
        <v>3</v>
      </c>
      <c r="V50" s="111">
        <v>3</v>
      </c>
      <c r="W50" s="111">
        <v>3</v>
      </c>
      <c r="X50" s="108">
        <v>3</v>
      </c>
      <c r="Y50" s="108">
        <v>3</v>
      </c>
      <c r="Z50" s="108">
        <v>3</v>
      </c>
      <c r="AA50" s="111">
        <v>3</v>
      </c>
      <c r="AB50" s="111">
        <v>3</v>
      </c>
      <c r="AC50" s="111">
        <v>3</v>
      </c>
      <c r="AD50" s="108">
        <v>3</v>
      </c>
      <c r="AE50" s="109">
        <v>3</v>
      </c>
      <c r="AF50" s="110">
        <v>3</v>
      </c>
      <c r="AG50" s="78"/>
      <c r="AH50" s="78"/>
    </row>
    <row r="51" spans="1:34" x14ac:dyDescent="0.2">
      <c r="A51" s="93"/>
      <c r="B51" s="94" t="s">
        <v>77</v>
      </c>
      <c r="C51" s="108">
        <v>3</v>
      </c>
      <c r="D51" s="108">
        <v>3</v>
      </c>
      <c r="E51" s="111">
        <v>4</v>
      </c>
      <c r="F51" s="111">
        <v>4</v>
      </c>
      <c r="G51" s="111">
        <v>4</v>
      </c>
      <c r="H51" s="111">
        <v>4</v>
      </c>
      <c r="I51" s="111">
        <v>3</v>
      </c>
      <c r="J51" s="111">
        <v>4</v>
      </c>
      <c r="K51" s="111">
        <v>4</v>
      </c>
      <c r="L51" s="111">
        <v>4</v>
      </c>
      <c r="M51" s="111">
        <v>3</v>
      </c>
      <c r="N51" s="108">
        <v>3</v>
      </c>
      <c r="O51" s="108">
        <v>3</v>
      </c>
      <c r="P51" s="108">
        <v>4</v>
      </c>
      <c r="Q51" s="108">
        <v>3</v>
      </c>
      <c r="R51" s="108">
        <v>3</v>
      </c>
      <c r="S51" s="111">
        <v>3</v>
      </c>
      <c r="T51" s="111">
        <v>4</v>
      </c>
      <c r="U51" s="111">
        <v>4</v>
      </c>
      <c r="V51" s="111">
        <v>3</v>
      </c>
      <c r="W51" s="111">
        <v>3</v>
      </c>
      <c r="X51" s="108">
        <v>4</v>
      </c>
      <c r="Y51" s="108">
        <v>4</v>
      </c>
      <c r="Z51" s="108">
        <v>3</v>
      </c>
      <c r="AA51" s="111">
        <v>4</v>
      </c>
      <c r="AB51" s="111">
        <v>4</v>
      </c>
      <c r="AC51" s="111">
        <v>4</v>
      </c>
      <c r="AD51" s="108">
        <v>4</v>
      </c>
      <c r="AE51" s="109">
        <v>3</v>
      </c>
      <c r="AF51" s="110">
        <v>4</v>
      </c>
      <c r="AG51" s="80"/>
      <c r="AH51" s="79"/>
    </row>
    <row r="52" spans="1:34" x14ac:dyDescent="0.2">
      <c r="A52" s="93"/>
      <c r="B52" s="94" t="s">
        <v>78</v>
      </c>
      <c r="C52" s="108">
        <v>3</v>
      </c>
      <c r="D52" s="108">
        <v>4</v>
      </c>
      <c r="E52" s="111">
        <v>5</v>
      </c>
      <c r="F52" s="111">
        <v>3</v>
      </c>
      <c r="G52" s="111">
        <v>5</v>
      </c>
      <c r="H52" s="111">
        <v>5</v>
      </c>
      <c r="I52" s="111">
        <v>3</v>
      </c>
      <c r="J52" s="111">
        <v>3</v>
      </c>
      <c r="K52" s="111">
        <v>4</v>
      </c>
      <c r="L52" s="111">
        <v>3</v>
      </c>
      <c r="M52" s="111">
        <v>3</v>
      </c>
      <c r="N52" s="108">
        <v>3</v>
      </c>
      <c r="O52" s="108">
        <v>3</v>
      </c>
      <c r="P52" s="108">
        <v>3</v>
      </c>
      <c r="Q52" s="108">
        <v>3</v>
      </c>
      <c r="R52" s="108">
        <v>4</v>
      </c>
      <c r="S52" s="111">
        <v>3</v>
      </c>
      <c r="T52" s="111">
        <v>3</v>
      </c>
      <c r="U52" s="111">
        <v>3</v>
      </c>
      <c r="V52" s="111">
        <v>4</v>
      </c>
      <c r="W52" s="111">
        <v>3</v>
      </c>
      <c r="X52" s="108">
        <v>5</v>
      </c>
      <c r="Y52" s="108">
        <v>4</v>
      </c>
      <c r="Z52" s="108">
        <v>3</v>
      </c>
      <c r="AA52" s="111">
        <v>4</v>
      </c>
      <c r="AB52" s="111">
        <v>5</v>
      </c>
      <c r="AC52" s="111">
        <v>3</v>
      </c>
      <c r="AD52" s="108">
        <v>3</v>
      </c>
      <c r="AE52" s="109">
        <v>4</v>
      </c>
      <c r="AF52" s="110">
        <v>5</v>
      </c>
      <c r="AG52" s="80"/>
      <c r="AH52" s="79"/>
    </row>
    <row r="53" spans="1:34" x14ac:dyDescent="0.2">
      <c r="A53" s="93"/>
      <c r="B53" s="94" t="s">
        <v>79</v>
      </c>
      <c r="C53" s="108">
        <v>4</v>
      </c>
      <c r="D53" s="108">
        <v>3</v>
      </c>
      <c r="E53" s="111">
        <v>3</v>
      </c>
      <c r="F53" s="111">
        <v>4</v>
      </c>
      <c r="G53" s="111">
        <v>5</v>
      </c>
      <c r="H53" s="111">
        <v>4</v>
      </c>
      <c r="I53" s="111">
        <v>5</v>
      </c>
      <c r="J53" s="111">
        <v>4</v>
      </c>
      <c r="K53" s="111">
        <v>4</v>
      </c>
      <c r="L53" s="111">
        <v>4</v>
      </c>
      <c r="M53" s="111">
        <v>4</v>
      </c>
      <c r="N53" s="108">
        <v>4</v>
      </c>
      <c r="O53" s="108">
        <v>4</v>
      </c>
      <c r="P53" s="108">
        <v>4</v>
      </c>
      <c r="Q53" s="108">
        <v>5</v>
      </c>
      <c r="R53" s="108">
        <v>3</v>
      </c>
      <c r="S53" s="111">
        <v>4</v>
      </c>
      <c r="T53" s="111">
        <v>4</v>
      </c>
      <c r="U53" s="111">
        <v>4</v>
      </c>
      <c r="V53" s="111">
        <v>5</v>
      </c>
      <c r="W53" s="111">
        <v>3</v>
      </c>
      <c r="X53" s="108">
        <v>5</v>
      </c>
      <c r="Y53" s="108">
        <v>4</v>
      </c>
      <c r="Z53" s="108">
        <v>3</v>
      </c>
      <c r="AA53" s="111">
        <v>5</v>
      </c>
      <c r="AB53" s="111">
        <v>5</v>
      </c>
      <c r="AC53" s="111">
        <v>4</v>
      </c>
      <c r="AD53" s="108">
        <v>4</v>
      </c>
      <c r="AE53" s="109">
        <v>4</v>
      </c>
      <c r="AF53" s="110">
        <v>5</v>
      </c>
      <c r="AG53" s="80"/>
      <c r="AH53" s="79"/>
    </row>
    <row r="54" spans="1:34" ht="15" x14ac:dyDescent="0.25">
      <c r="A54" s="93"/>
      <c r="B54" s="100" t="s">
        <v>28</v>
      </c>
      <c r="C54" s="108">
        <v>0</v>
      </c>
      <c r="D54" s="108">
        <v>0</v>
      </c>
      <c r="E54" s="111">
        <v>0</v>
      </c>
      <c r="F54" s="111">
        <v>0</v>
      </c>
      <c r="G54" s="111">
        <v>0</v>
      </c>
      <c r="H54" s="111">
        <v>0</v>
      </c>
      <c r="I54" s="111">
        <v>0</v>
      </c>
      <c r="J54" s="111">
        <v>0</v>
      </c>
      <c r="K54" s="111">
        <v>0</v>
      </c>
      <c r="L54" s="111">
        <v>0</v>
      </c>
      <c r="M54" s="111">
        <v>0</v>
      </c>
      <c r="N54" s="108">
        <v>0</v>
      </c>
      <c r="O54" s="108">
        <v>0</v>
      </c>
      <c r="P54" s="108">
        <v>0</v>
      </c>
      <c r="Q54" s="108">
        <v>0</v>
      </c>
      <c r="R54" s="108">
        <v>0</v>
      </c>
      <c r="S54" s="111">
        <v>5</v>
      </c>
      <c r="T54" s="111">
        <v>0</v>
      </c>
      <c r="U54" s="111">
        <v>0</v>
      </c>
      <c r="V54" s="111">
        <v>0</v>
      </c>
      <c r="W54" s="111">
        <v>0</v>
      </c>
      <c r="X54" s="108">
        <v>0</v>
      </c>
      <c r="Y54" s="108">
        <v>0</v>
      </c>
      <c r="Z54" s="108">
        <v>0</v>
      </c>
      <c r="AA54" s="111">
        <v>0</v>
      </c>
      <c r="AB54" s="111">
        <v>0</v>
      </c>
      <c r="AC54" s="111">
        <v>4</v>
      </c>
      <c r="AD54" s="108">
        <v>0</v>
      </c>
      <c r="AE54" s="109">
        <v>0</v>
      </c>
      <c r="AF54" s="110">
        <v>0</v>
      </c>
      <c r="AG54" s="78"/>
      <c r="AH54" s="78"/>
    </row>
    <row r="55" spans="1:34" ht="15" x14ac:dyDescent="0.25">
      <c r="A55" s="93"/>
      <c r="B55" s="94" t="s">
        <v>29</v>
      </c>
      <c r="C55" s="108">
        <v>3</v>
      </c>
      <c r="D55" s="108">
        <v>3</v>
      </c>
      <c r="E55" s="111">
        <v>3</v>
      </c>
      <c r="F55" s="111">
        <v>3</v>
      </c>
      <c r="G55" s="111">
        <v>4</v>
      </c>
      <c r="H55" s="111">
        <v>3</v>
      </c>
      <c r="I55" s="111">
        <v>3</v>
      </c>
      <c r="J55" s="111">
        <v>3</v>
      </c>
      <c r="K55" s="111">
        <v>3</v>
      </c>
      <c r="L55" s="111">
        <v>3</v>
      </c>
      <c r="M55" s="111">
        <v>3</v>
      </c>
      <c r="N55" s="108">
        <v>3</v>
      </c>
      <c r="O55" s="108">
        <v>3</v>
      </c>
      <c r="P55" s="108">
        <v>3</v>
      </c>
      <c r="Q55" s="108">
        <v>3</v>
      </c>
      <c r="R55" s="108">
        <v>3</v>
      </c>
      <c r="S55" s="111">
        <v>3</v>
      </c>
      <c r="T55" s="111">
        <v>3</v>
      </c>
      <c r="U55" s="111">
        <v>3</v>
      </c>
      <c r="V55" s="111">
        <v>4</v>
      </c>
      <c r="W55" s="111">
        <v>3</v>
      </c>
      <c r="X55" s="108">
        <v>3</v>
      </c>
      <c r="Y55" s="108">
        <v>3</v>
      </c>
      <c r="Z55" s="108">
        <v>3</v>
      </c>
      <c r="AA55" s="111">
        <v>4</v>
      </c>
      <c r="AB55" s="111">
        <v>4</v>
      </c>
      <c r="AC55" s="111">
        <v>3</v>
      </c>
      <c r="AD55" s="108">
        <v>3</v>
      </c>
      <c r="AE55" s="109">
        <v>3</v>
      </c>
      <c r="AF55" s="110">
        <v>4</v>
      </c>
      <c r="AG55" s="78"/>
      <c r="AH55" s="78"/>
    </row>
    <row r="56" spans="1:34" ht="15" x14ac:dyDescent="0.25">
      <c r="A56" s="93"/>
      <c r="B56" s="94" t="s">
        <v>30</v>
      </c>
      <c r="C56" s="108">
        <v>5</v>
      </c>
      <c r="D56" s="108">
        <v>4</v>
      </c>
      <c r="E56" s="111">
        <v>4</v>
      </c>
      <c r="F56" s="111">
        <v>3</v>
      </c>
      <c r="G56" s="111">
        <v>5</v>
      </c>
      <c r="H56" s="111">
        <v>5</v>
      </c>
      <c r="I56" s="111">
        <v>4</v>
      </c>
      <c r="J56" s="111">
        <v>4</v>
      </c>
      <c r="K56" s="111">
        <v>3</v>
      </c>
      <c r="L56" s="111">
        <v>4</v>
      </c>
      <c r="M56" s="111">
        <v>3</v>
      </c>
      <c r="N56" s="108">
        <v>3</v>
      </c>
      <c r="O56" s="108">
        <v>3</v>
      </c>
      <c r="P56" s="108">
        <v>3</v>
      </c>
      <c r="Q56" s="108">
        <v>3</v>
      </c>
      <c r="R56" s="108">
        <v>4</v>
      </c>
      <c r="S56" s="111">
        <v>3</v>
      </c>
      <c r="T56" s="111">
        <v>3</v>
      </c>
      <c r="U56" s="111">
        <v>3</v>
      </c>
      <c r="V56" s="111">
        <v>4</v>
      </c>
      <c r="W56" s="111">
        <v>3</v>
      </c>
      <c r="X56" s="108">
        <v>5</v>
      </c>
      <c r="Y56" s="108">
        <v>4</v>
      </c>
      <c r="Z56" s="108">
        <v>4</v>
      </c>
      <c r="AA56" s="111">
        <v>4</v>
      </c>
      <c r="AB56" s="111">
        <v>5</v>
      </c>
      <c r="AC56" s="111">
        <v>3</v>
      </c>
      <c r="AD56" s="108">
        <v>3</v>
      </c>
      <c r="AE56" s="109">
        <v>4</v>
      </c>
      <c r="AF56" s="110">
        <v>5</v>
      </c>
      <c r="AG56" s="78"/>
      <c r="AH56" s="78"/>
    </row>
    <row r="57" spans="1:34" ht="15" x14ac:dyDescent="0.25">
      <c r="A57" s="93"/>
      <c r="B57" s="94" t="s">
        <v>31</v>
      </c>
      <c r="C57" s="108">
        <v>0</v>
      </c>
      <c r="D57" s="108">
        <v>0</v>
      </c>
      <c r="E57" s="111">
        <v>0</v>
      </c>
      <c r="F57" s="111">
        <v>0</v>
      </c>
      <c r="G57" s="111">
        <v>0</v>
      </c>
      <c r="H57" s="111">
        <v>0</v>
      </c>
      <c r="I57" s="111">
        <v>0</v>
      </c>
      <c r="J57" s="111">
        <v>0</v>
      </c>
      <c r="K57" s="111">
        <v>0</v>
      </c>
      <c r="L57" s="111">
        <v>0</v>
      </c>
      <c r="M57" s="111">
        <v>5</v>
      </c>
      <c r="N57" s="108">
        <v>0</v>
      </c>
      <c r="O57" s="108">
        <v>0</v>
      </c>
      <c r="P57" s="108">
        <v>0</v>
      </c>
      <c r="Q57" s="108">
        <v>0</v>
      </c>
      <c r="R57" s="108">
        <v>0</v>
      </c>
      <c r="S57" s="111">
        <v>0</v>
      </c>
      <c r="T57" s="111">
        <v>0</v>
      </c>
      <c r="U57" s="111">
        <v>5</v>
      </c>
      <c r="V57" s="111">
        <v>0</v>
      </c>
      <c r="W57" s="111">
        <v>0</v>
      </c>
      <c r="X57" s="108">
        <v>0</v>
      </c>
      <c r="Y57" s="108">
        <v>0</v>
      </c>
      <c r="Z57" s="108">
        <v>0</v>
      </c>
      <c r="AA57" s="111">
        <v>0</v>
      </c>
      <c r="AB57" s="111">
        <v>0</v>
      </c>
      <c r="AC57" s="111">
        <v>5</v>
      </c>
      <c r="AD57" s="108">
        <v>0</v>
      </c>
      <c r="AE57" s="109">
        <v>0</v>
      </c>
      <c r="AF57" s="110">
        <v>0</v>
      </c>
      <c r="AG57" s="78"/>
      <c r="AH57" s="78"/>
    </row>
    <row r="58" spans="1:34" ht="15" x14ac:dyDescent="0.25">
      <c r="A58" s="93"/>
      <c r="B58" s="94" t="s">
        <v>32</v>
      </c>
      <c r="C58" s="108">
        <v>0</v>
      </c>
      <c r="D58" s="108">
        <v>0</v>
      </c>
      <c r="E58" s="111">
        <v>0</v>
      </c>
      <c r="F58" s="111">
        <v>4</v>
      </c>
      <c r="G58" s="111">
        <v>5</v>
      </c>
      <c r="H58" s="111">
        <v>0</v>
      </c>
      <c r="I58" s="111">
        <v>0</v>
      </c>
      <c r="J58" s="111">
        <v>0</v>
      </c>
      <c r="K58" s="111">
        <v>0</v>
      </c>
      <c r="L58" s="111">
        <v>0</v>
      </c>
      <c r="M58" s="111">
        <v>5</v>
      </c>
      <c r="N58" s="108">
        <v>4</v>
      </c>
      <c r="O58" s="108">
        <v>4</v>
      </c>
      <c r="P58" s="108">
        <v>4</v>
      </c>
      <c r="Q58" s="108">
        <v>0</v>
      </c>
      <c r="R58" s="108">
        <v>0</v>
      </c>
      <c r="S58" s="111">
        <v>0</v>
      </c>
      <c r="T58" s="111">
        <v>4</v>
      </c>
      <c r="U58" s="111">
        <v>5</v>
      </c>
      <c r="V58" s="111">
        <v>5</v>
      </c>
      <c r="W58" s="111">
        <v>5</v>
      </c>
      <c r="X58" s="108">
        <v>0</v>
      </c>
      <c r="Y58" s="108">
        <v>0</v>
      </c>
      <c r="Z58" s="108">
        <v>0</v>
      </c>
      <c r="AA58" s="111">
        <v>5</v>
      </c>
      <c r="AB58" s="111">
        <v>5</v>
      </c>
      <c r="AC58" s="111">
        <v>2</v>
      </c>
      <c r="AD58" s="108">
        <v>5</v>
      </c>
      <c r="AE58" s="109">
        <v>2</v>
      </c>
      <c r="AF58" s="110">
        <v>5</v>
      </c>
      <c r="AG58" s="78"/>
      <c r="AH58" s="78"/>
    </row>
    <row r="59" spans="1:34" ht="15" x14ac:dyDescent="0.25">
      <c r="A59" s="95"/>
      <c r="B59" s="94" t="s">
        <v>33</v>
      </c>
      <c r="C59" s="108">
        <v>5</v>
      </c>
      <c r="D59" s="108">
        <v>4</v>
      </c>
      <c r="E59" s="111">
        <v>4</v>
      </c>
      <c r="F59" s="111">
        <v>0</v>
      </c>
      <c r="G59" s="111">
        <v>0</v>
      </c>
      <c r="H59" s="111">
        <v>5</v>
      </c>
      <c r="I59" s="111">
        <v>0</v>
      </c>
      <c r="J59" s="111">
        <v>0</v>
      </c>
      <c r="K59" s="111">
        <v>0</v>
      </c>
      <c r="L59" s="111">
        <v>0</v>
      </c>
      <c r="M59" s="111">
        <v>0</v>
      </c>
      <c r="N59" s="108">
        <v>0</v>
      </c>
      <c r="O59" s="108">
        <v>0</v>
      </c>
      <c r="P59" s="108">
        <v>0</v>
      </c>
      <c r="Q59" s="108">
        <v>4</v>
      </c>
      <c r="R59" s="108">
        <v>5</v>
      </c>
      <c r="S59" s="111">
        <v>0</v>
      </c>
      <c r="T59" s="111">
        <v>0</v>
      </c>
      <c r="U59" s="111">
        <v>0</v>
      </c>
      <c r="V59" s="111">
        <v>0</v>
      </c>
      <c r="W59" s="111">
        <v>5</v>
      </c>
      <c r="X59" s="108">
        <v>0</v>
      </c>
      <c r="Y59" s="108">
        <v>0</v>
      </c>
      <c r="Z59" s="108">
        <v>4</v>
      </c>
      <c r="AA59" s="111">
        <v>0</v>
      </c>
      <c r="AB59" s="111">
        <v>0</v>
      </c>
      <c r="AC59" s="111">
        <v>0</v>
      </c>
      <c r="AD59" s="108">
        <v>0</v>
      </c>
      <c r="AE59" s="109">
        <v>0</v>
      </c>
      <c r="AF59" s="110">
        <v>0</v>
      </c>
      <c r="AG59" s="78"/>
      <c r="AH59" s="78"/>
    </row>
    <row r="60" spans="1:34" ht="15" x14ac:dyDescent="0.25">
      <c r="A60" s="93"/>
      <c r="B60" s="94" t="s">
        <v>34</v>
      </c>
      <c r="C60" s="108">
        <v>5</v>
      </c>
      <c r="D60" s="108">
        <v>5</v>
      </c>
      <c r="E60" s="111">
        <v>5</v>
      </c>
      <c r="F60" s="111">
        <v>4</v>
      </c>
      <c r="G60" s="111">
        <v>5</v>
      </c>
      <c r="H60" s="111">
        <v>5</v>
      </c>
      <c r="I60" s="111">
        <v>0</v>
      </c>
      <c r="J60" s="111">
        <v>5</v>
      </c>
      <c r="K60" s="111">
        <v>0</v>
      </c>
      <c r="L60" s="111">
        <v>0</v>
      </c>
      <c r="M60" s="111">
        <v>0</v>
      </c>
      <c r="N60" s="108">
        <v>4</v>
      </c>
      <c r="O60" s="108">
        <v>4</v>
      </c>
      <c r="P60" s="108">
        <v>4</v>
      </c>
      <c r="Q60" s="108">
        <v>5</v>
      </c>
      <c r="R60" s="108">
        <v>0</v>
      </c>
      <c r="S60" s="111">
        <v>0</v>
      </c>
      <c r="T60" s="111">
        <v>4</v>
      </c>
      <c r="U60" s="111">
        <v>5</v>
      </c>
      <c r="V60" s="111">
        <v>0</v>
      </c>
      <c r="W60" s="111">
        <v>0</v>
      </c>
      <c r="X60" s="108">
        <v>5</v>
      </c>
      <c r="Y60" s="108">
        <v>1</v>
      </c>
      <c r="Z60" s="108">
        <v>5</v>
      </c>
      <c r="AA60" s="111">
        <v>0</v>
      </c>
      <c r="AB60" s="111">
        <v>5</v>
      </c>
      <c r="AC60" s="111">
        <v>2</v>
      </c>
      <c r="AD60" s="108">
        <v>5</v>
      </c>
      <c r="AE60" s="109">
        <v>2</v>
      </c>
      <c r="AF60" s="110">
        <v>5</v>
      </c>
      <c r="AG60" s="78"/>
      <c r="AH60" s="78"/>
    </row>
    <row r="61" spans="1:34" ht="15" x14ac:dyDescent="0.25">
      <c r="A61" s="93"/>
      <c r="B61" s="94" t="s">
        <v>35</v>
      </c>
      <c r="C61" s="108">
        <v>3</v>
      </c>
      <c r="D61" s="108">
        <v>3</v>
      </c>
      <c r="E61" s="111">
        <v>3</v>
      </c>
      <c r="F61" s="111">
        <v>3</v>
      </c>
      <c r="G61" s="111">
        <v>3</v>
      </c>
      <c r="H61" s="111">
        <v>3</v>
      </c>
      <c r="I61" s="111">
        <v>3</v>
      </c>
      <c r="J61" s="111">
        <v>3</v>
      </c>
      <c r="K61" s="111">
        <v>3</v>
      </c>
      <c r="L61" s="111">
        <v>3</v>
      </c>
      <c r="M61" s="111">
        <v>3</v>
      </c>
      <c r="N61" s="108">
        <v>3</v>
      </c>
      <c r="O61" s="108">
        <v>3</v>
      </c>
      <c r="P61" s="108">
        <v>3</v>
      </c>
      <c r="Q61" s="108">
        <v>3</v>
      </c>
      <c r="R61" s="108">
        <v>3</v>
      </c>
      <c r="S61" s="111">
        <v>3</v>
      </c>
      <c r="T61" s="111">
        <v>3</v>
      </c>
      <c r="U61" s="111">
        <v>3</v>
      </c>
      <c r="V61" s="111">
        <v>3</v>
      </c>
      <c r="W61" s="111">
        <v>3</v>
      </c>
      <c r="X61" s="108">
        <v>3</v>
      </c>
      <c r="Y61" s="108">
        <v>3</v>
      </c>
      <c r="Z61" s="108">
        <v>3</v>
      </c>
      <c r="AA61" s="111">
        <v>3</v>
      </c>
      <c r="AB61" s="111">
        <v>3</v>
      </c>
      <c r="AC61" s="111">
        <v>3</v>
      </c>
      <c r="AD61" s="108">
        <v>3</v>
      </c>
      <c r="AE61" s="109">
        <v>3</v>
      </c>
      <c r="AF61" s="110">
        <v>3</v>
      </c>
      <c r="AG61" s="78"/>
      <c r="AH61" s="78"/>
    </row>
    <row r="62" spans="1:34" ht="15" x14ac:dyDescent="0.25">
      <c r="A62" s="93"/>
      <c r="B62" s="94" t="s">
        <v>36</v>
      </c>
      <c r="C62" s="108">
        <v>4</v>
      </c>
      <c r="D62" s="108">
        <v>3</v>
      </c>
      <c r="E62" s="111">
        <v>5</v>
      </c>
      <c r="F62" s="111">
        <v>3</v>
      </c>
      <c r="G62" s="111">
        <v>4</v>
      </c>
      <c r="H62" s="111">
        <v>5</v>
      </c>
      <c r="I62" s="111">
        <v>3</v>
      </c>
      <c r="J62" s="111">
        <v>3</v>
      </c>
      <c r="K62" s="111">
        <v>3</v>
      </c>
      <c r="L62" s="111">
        <v>3</v>
      </c>
      <c r="M62" s="111">
        <v>3</v>
      </c>
      <c r="N62" s="108">
        <v>3</v>
      </c>
      <c r="O62" s="108">
        <v>3</v>
      </c>
      <c r="P62" s="108">
        <v>3</v>
      </c>
      <c r="Q62" s="108">
        <v>3</v>
      </c>
      <c r="R62" s="108">
        <v>5</v>
      </c>
      <c r="S62" s="111">
        <v>3</v>
      </c>
      <c r="T62" s="111">
        <v>3</v>
      </c>
      <c r="U62" s="111">
        <v>3</v>
      </c>
      <c r="V62" s="111">
        <v>3</v>
      </c>
      <c r="W62" s="111">
        <v>3</v>
      </c>
      <c r="X62" s="108">
        <v>4</v>
      </c>
      <c r="Y62" s="108">
        <v>4</v>
      </c>
      <c r="Z62" s="108">
        <v>4</v>
      </c>
      <c r="AA62" s="111">
        <v>4</v>
      </c>
      <c r="AB62" s="111">
        <v>4</v>
      </c>
      <c r="AC62" s="111">
        <v>3</v>
      </c>
      <c r="AD62" s="108">
        <v>3</v>
      </c>
      <c r="AE62" s="109">
        <v>5</v>
      </c>
      <c r="AF62" s="110">
        <v>4</v>
      </c>
      <c r="AG62" s="78"/>
      <c r="AH62" s="78"/>
    </row>
    <row r="63" spans="1:34" ht="15" x14ac:dyDescent="0.25">
      <c r="A63" s="93"/>
      <c r="B63" s="94" t="s">
        <v>37</v>
      </c>
      <c r="C63" s="108">
        <v>3</v>
      </c>
      <c r="D63" s="108">
        <v>3</v>
      </c>
      <c r="E63" s="111">
        <v>3</v>
      </c>
      <c r="F63" s="111">
        <v>3</v>
      </c>
      <c r="G63" s="111">
        <v>4</v>
      </c>
      <c r="H63" s="111">
        <v>3</v>
      </c>
      <c r="I63" s="111">
        <v>3</v>
      </c>
      <c r="J63" s="111">
        <v>3</v>
      </c>
      <c r="K63" s="111">
        <v>4</v>
      </c>
      <c r="L63" s="111">
        <v>3</v>
      </c>
      <c r="M63" s="111">
        <v>3</v>
      </c>
      <c r="N63" s="108">
        <v>3</v>
      </c>
      <c r="O63" s="108">
        <v>3</v>
      </c>
      <c r="P63" s="108">
        <v>3</v>
      </c>
      <c r="Q63" s="108">
        <v>3</v>
      </c>
      <c r="R63" s="108">
        <v>3</v>
      </c>
      <c r="S63" s="111">
        <v>3</v>
      </c>
      <c r="T63" s="111">
        <v>3</v>
      </c>
      <c r="U63" s="111">
        <v>3</v>
      </c>
      <c r="V63" s="111">
        <v>3</v>
      </c>
      <c r="W63" s="111">
        <v>3</v>
      </c>
      <c r="X63" s="108">
        <v>3</v>
      </c>
      <c r="Y63" s="108">
        <v>3</v>
      </c>
      <c r="Z63" s="108">
        <v>3</v>
      </c>
      <c r="AA63" s="111">
        <v>3</v>
      </c>
      <c r="AB63" s="111">
        <v>3</v>
      </c>
      <c r="AC63" s="111">
        <v>3</v>
      </c>
      <c r="AD63" s="108">
        <v>3</v>
      </c>
      <c r="AE63" s="109">
        <v>3</v>
      </c>
      <c r="AF63" s="110">
        <v>3</v>
      </c>
      <c r="AG63" s="78"/>
      <c r="AH63" s="78"/>
    </row>
    <row r="64" spans="1:34" s="54" customFormat="1" x14ac:dyDescent="0.2">
      <c r="A64" s="93"/>
      <c r="B64" s="97" t="s">
        <v>38</v>
      </c>
      <c r="C64" s="111">
        <v>0</v>
      </c>
      <c r="D64" s="111">
        <v>5</v>
      </c>
      <c r="E64" s="111">
        <v>5</v>
      </c>
      <c r="F64" s="111">
        <v>0</v>
      </c>
      <c r="G64" s="111">
        <v>0</v>
      </c>
      <c r="H64" s="111">
        <v>0</v>
      </c>
      <c r="I64" s="111">
        <v>0</v>
      </c>
      <c r="J64" s="111">
        <v>0</v>
      </c>
      <c r="K64" s="111">
        <v>0</v>
      </c>
      <c r="L64" s="111">
        <v>0</v>
      </c>
      <c r="M64" s="111">
        <v>0</v>
      </c>
      <c r="N64" s="111">
        <v>0</v>
      </c>
      <c r="O64" s="111">
        <v>0</v>
      </c>
      <c r="P64" s="111">
        <v>0</v>
      </c>
      <c r="Q64" s="111">
        <v>0</v>
      </c>
      <c r="R64" s="111">
        <v>0</v>
      </c>
      <c r="S64" s="111">
        <v>0</v>
      </c>
      <c r="T64" s="111">
        <v>0</v>
      </c>
      <c r="U64" s="111">
        <v>0</v>
      </c>
      <c r="V64" s="111">
        <v>0</v>
      </c>
      <c r="W64" s="111">
        <v>0</v>
      </c>
      <c r="X64" s="111">
        <v>0</v>
      </c>
      <c r="Y64" s="111">
        <v>0</v>
      </c>
      <c r="Z64" s="111">
        <v>0</v>
      </c>
      <c r="AA64" s="111">
        <v>0</v>
      </c>
      <c r="AB64" s="111">
        <v>0</v>
      </c>
      <c r="AC64" s="111">
        <v>0</v>
      </c>
      <c r="AD64" s="111">
        <v>0</v>
      </c>
      <c r="AE64" s="112">
        <v>0</v>
      </c>
      <c r="AF64" s="113">
        <v>0</v>
      </c>
      <c r="AG64" s="98"/>
      <c r="AH64" s="99"/>
    </row>
    <row r="65" spans="1:34" ht="15" x14ac:dyDescent="0.25">
      <c r="A65" s="93"/>
      <c r="B65" s="94" t="s">
        <v>80</v>
      </c>
      <c r="C65" s="108">
        <v>3</v>
      </c>
      <c r="D65" s="108">
        <v>3</v>
      </c>
      <c r="E65" s="111">
        <v>3</v>
      </c>
      <c r="F65" s="111">
        <v>3</v>
      </c>
      <c r="G65" s="111">
        <v>4</v>
      </c>
      <c r="H65" s="111">
        <v>3</v>
      </c>
      <c r="I65" s="111">
        <v>4</v>
      </c>
      <c r="J65" s="111">
        <v>3</v>
      </c>
      <c r="K65" s="111">
        <v>4</v>
      </c>
      <c r="L65" s="111">
        <v>3</v>
      </c>
      <c r="M65" s="111">
        <v>3</v>
      </c>
      <c r="N65" s="108">
        <v>3</v>
      </c>
      <c r="O65" s="108">
        <v>3</v>
      </c>
      <c r="P65" s="108">
        <v>3</v>
      </c>
      <c r="Q65" s="108">
        <v>3</v>
      </c>
      <c r="R65" s="108">
        <v>3</v>
      </c>
      <c r="S65" s="111">
        <v>4</v>
      </c>
      <c r="T65" s="111">
        <v>3</v>
      </c>
      <c r="U65" s="111">
        <v>3</v>
      </c>
      <c r="V65" s="111">
        <v>4</v>
      </c>
      <c r="W65" s="111">
        <v>3</v>
      </c>
      <c r="X65" s="108">
        <v>3</v>
      </c>
      <c r="Y65" s="108">
        <v>3</v>
      </c>
      <c r="Z65" s="108">
        <v>3</v>
      </c>
      <c r="AA65" s="111">
        <v>4</v>
      </c>
      <c r="AB65" s="111">
        <v>3</v>
      </c>
      <c r="AC65" s="111">
        <v>3</v>
      </c>
      <c r="AD65" s="108">
        <v>3</v>
      </c>
      <c r="AE65" s="109">
        <v>3</v>
      </c>
      <c r="AF65" s="110">
        <v>3</v>
      </c>
      <c r="AG65" s="78"/>
      <c r="AH65" s="79"/>
    </row>
    <row r="66" spans="1:34" ht="15" x14ac:dyDescent="0.25">
      <c r="A66" s="93"/>
      <c r="B66" s="94" t="s">
        <v>81</v>
      </c>
      <c r="C66" s="108">
        <v>0</v>
      </c>
      <c r="D66" s="108">
        <v>3</v>
      </c>
      <c r="E66" s="111">
        <v>4</v>
      </c>
      <c r="F66" s="111">
        <v>4</v>
      </c>
      <c r="G66" s="111">
        <v>0</v>
      </c>
      <c r="H66" s="111">
        <v>3</v>
      </c>
      <c r="I66" s="111">
        <v>4</v>
      </c>
      <c r="J66" s="111">
        <v>4</v>
      </c>
      <c r="K66" s="111">
        <v>0</v>
      </c>
      <c r="L66" s="111">
        <v>3</v>
      </c>
      <c r="M66" s="111">
        <v>5</v>
      </c>
      <c r="N66" s="108">
        <v>4</v>
      </c>
      <c r="O66" s="108">
        <v>4</v>
      </c>
      <c r="P66" s="108">
        <v>5</v>
      </c>
      <c r="Q66" s="108">
        <v>0</v>
      </c>
      <c r="R66" s="108">
        <v>0</v>
      </c>
      <c r="S66" s="111">
        <v>1</v>
      </c>
      <c r="T66" s="111">
        <v>5</v>
      </c>
      <c r="U66" s="111">
        <v>0</v>
      </c>
      <c r="V66" s="111">
        <v>0</v>
      </c>
      <c r="W66" s="111">
        <v>3</v>
      </c>
      <c r="X66" s="108">
        <v>5</v>
      </c>
      <c r="Y66" s="108">
        <v>5</v>
      </c>
      <c r="Z66" s="108">
        <v>5</v>
      </c>
      <c r="AA66" s="111">
        <v>0</v>
      </c>
      <c r="AB66" s="111">
        <v>0</v>
      </c>
      <c r="AC66" s="111">
        <v>5</v>
      </c>
      <c r="AD66" s="108">
        <v>3</v>
      </c>
      <c r="AE66" s="109">
        <v>3</v>
      </c>
      <c r="AF66" s="110">
        <v>5</v>
      </c>
      <c r="AG66" s="78"/>
      <c r="AH66" s="79"/>
    </row>
    <row r="67" spans="1:34" ht="15" x14ac:dyDescent="0.25">
      <c r="A67" s="93"/>
      <c r="B67" s="94" t="s">
        <v>82</v>
      </c>
      <c r="C67" s="108">
        <v>4</v>
      </c>
      <c r="D67" s="108">
        <v>0</v>
      </c>
      <c r="E67" s="111">
        <v>0</v>
      </c>
      <c r="F67" s="111">
        <v>3</v>
      </c>
      <c r="G67" s="111">
        <v>1</v>
      </c>
      <c r="H67" s="111">
        <v>0</v>
      </c>
      <c r="I67" s="111">
        <v>0</v>
      </c>
      <c r="J67" s="111">
        <v>0</v>
      </c>
      <c r="K67" s="111">
        <v>0</v>
      </c>
      <c r="L67" s="111">
        <v>0</v>
      </c>
      <c r="M67" s="111">
        <v>0</v>
      </c>
      <c r="N67" s="108">
        <v>0</v>
      </c>
      <c r="O67" s="108">
        <v>3</v>
      </c>
      <c r="P67" s="108">
        <v>3</v>
      </c>
      <c r="Q67" s="108">
        <v>5</v>
      </c>
      <c r="R67" s="108">
        <v>5</v>
      </c>
      <c r="S67" s="111">
        <v>5</v>
      </c>
      <c r="T67" s="111">
        <v>3</v>
      </c>
      <c r="U67" s="111">
        <v>4</v>
      </c>
      <c r="V67" s="111">
        <v>0</v>
      </c>
      <c r="W67" s="111">
        <v>0</v>
      </c>
      <c r="X67" s="108">
        <v>4</v>
      </c>
      <c r="Y67" s="108">
        <v>0</v>
      </c>
      <c r="Z67" s="108">
        <v>0</v>
      </c>
      <c r="AA67" s="111">
        <v>5</v>
      </c>
      <c r="AB67" s="111">
        <v>5</v>
      </c>
      <c r="AC67" s="111">
        <v>0</v>
      </c>
      <c r="AD67" s="108">
        <v>0</v>
      </c>
      <c r="AE67" s="109">
        <v>0</v>
      </c>
      <c r="AF67" s="110">
        <v>0</v>
      </c>
      <c r="AG67" s="78"/>
      <c r="AH67" s="78"/>
    </row>
    <row r="68" spans="1:34" ht="15" x14ac:dyDescent="0.25">
      <c r="A68" s="93"/>
      <c r="B68" s="94" t="s">
        <v>83</v>
      </c>
      <c r="C68" s="108">
        <v>3</v>
      </c>
      <c r="D68" s="108">
        <v>4</v>
      </c>
      <c r="E68" s="111">
        <v>3</v>
      </c>
      <c r="F68" s="111">
        <v>3</v>
      </c>
      <c r="G68" s="111">
        <v>4</v>
      </c>
      <c r="H68" s="111">
        <v>3</v>
      </c>
      <c r="I68" s="111">
        <v>0</v>
      </c>
      <c r="J68" s="111">
        <v>3</v>
      </c>
      <c r="K68" s="111">
        <v>5</v>
      </c>
      <c r="L68" s="111">
        <v>0</v>
      </c>
      <c r="M68" s="111">
        <v>4</v>
      </c>
      <c r="N68" s="108">
        <v>3</v>
      </c>
      <c r="O68" s="108">
        <v>3</v>
      </c>
      <c r="P68" s="108">
        <v>3</v>
      </c>
      <c r="Q68" s="108">
        <v>3</v>
      </c>
      <c r="R68" s="108">
        <v>4</v>
      </c>
      <c r="S68" s="111">
        <v>4</v>
      </c>
      <c r="T68" s="111">
        <v>3</v>
      </c>
      <c r="U68" s="111">
        <v>3</v>
      </c>
      <c r="V68" s="111">
        <v>4</v>
      </c>
      <c r="W68" s="111">
        <v>0</v>
      </c>
      <c r="X68" s="108">
        <v>3</v>
      </c>
      <c r="Y68" s="108">
        <v>5</v>
      </c>
      <c r="Z68" s="108">
        <v>3</v>
      </c>
      <c r="AA68" s="108">
        <v>4</v>
      </c>
      <c r="AB68" s="108">
        <v>3</v>
      </c>
      <c r="AC68" s="108">
        <v>3</v>
      </c>
      <c r="AD68" s="108">
        <v>3</v>
      </c>
      <c r="AE68" s="109">
        <v>3</v>
      </c>
      <c r="AF68" s="110">
        <v>3</v>
      </c>
      <c r="AG68" s="78"/>
      <c r="AH68" s="79"/>
    </row>
    <row r="69" spans="1:34" x14ac:dyDescent="0.2">
      <c r="A69" s="93"/>
      <c r="B69" s="94" t="s">
        <v>84</v>
      </c>
      <c r="C69" s="108">
        <v>3</v>
      </c>
      <c r="D69" s="108">
        <v>3</v>
      </c>
      <c r="E69" s="111">
        <v>3</v>
      </c>
      <c r="F69" s="111">
        <v>3</v>
      </c>
      <c r="G69" s="111">
        <v>4</v>
      </c>
      <c r="H69" s="111">
        <v>4</v>
      </c>
      <c r="I69" s="111">
        <v>4</v>
      </c>
      <c r="J69" s="111">
        <v>3</v>
      </c>
      <c r="K69" s="111">
        <v>4</v>
      </c>
      <c r="L69" s="111">
        <v>4</v>
      </c>
      <c r="M69" s="111">
        <v>3</v>
      </c>
      <c r="N69" s="108">
        <v>3</v>
      </c>
      <c r="O69" s="108">
        <v>3</v>
      </c>
      <c r="P69" s="108">
        <v>3</v>
      </c>
      <c r="Q69" s="108">
        <v>3</v>
      </c>
      <c r="R69" s="108">
        <v>3</v>
      </c>
      <c r="S69" s="111">
        <v>3</v>
      </c>
      <c r="T69" s="111">
        <v>3</v>
      </c>
      <c r="U69" s="111">
        <v>3</v>
      </c>
      <c r="V69" s="111">
        <v>4</v>
      </c>
      <c r="W69" s="111">
        <v>3</v>
      </c>
      <c r="X69" s="108">
        <v>3</v>
      </c>
      <c r="Y69" s="108">
        <v>4</v>
      </c>
      <c r="Z69" s="108">
        <v>3</v>
      </c>
      <c r="AA69" s="108">
        <v>4</v>
      </c>
      <c r="AB69" s="108">
        <v>3</v>
      </c>
      <c r="AC69" s="108">
        <v>3</v>
      </c>
      <c r="AD69" s="108">
        <v>3</v>
      </c>
      <c r="AE69" s="109">
        <v>3</v>
      </c>
      <c r="AF69" s="110">
        <v>4</v>
      </c>
      <c r="AG69" s="80"/>
      <c r="AH69" s="79"/>
    </row>
    <row r="70" spans="1:34" ht="15" x14ac:dyDescent="0.25">
      <c r="A70" s="93"/>
      <c r="B70" s="94" t="s">
        <v>85</v>
      </c>
      <c r="C70" s="108">
        <v>3</v>
      </c>
      <c r="D70" s="108">
        <v>3</v>
      </c>
      <c r="E70" s="111">
        <v>3</v>
      </c>
      <c r="F70" s="111">
        <v>3</v>
      </c>
      <c r="G70" s="111">
        <v>3</v>
      </c>
      <c r="H70" s="111">
        <v>3</v>
      </c>
      <c r="I70" s="111">
        <v>3</v>
      </c>
      <c r="J70" s="111">
        <v>3</v>
      </c>
      <c r="K70" s="111">
        <v>3</v>
      </c>
      <c r="L70" s="111">
        <v>3</v>
      </c>
      <c r="M70" s="111">
        <v>3</v>
      </c>
      <c r="N70" s="108">
        <v>3</v>
      </c>
      <c r="O70" s="108">
        <v>3</v>
      </c>
      <c r="P70" s="108">
        <v>3</v>
      </c>
      <c r="Q70" s="108">
        <v>3</v>
      </c>
      <c r="R70" s="108">
        <v>3</v>
      </c>
      <c r="S70" s="111">
        <v>3</v>
      </c>
      <c r="T70" s="111">
        <v>3</v>
      </c>
      <c r="U70" s="111">
        <v>3</v>
      </c>
      <c r="V70" s="111">
        <v>3</v>
      </c>
      <c r="W70" s="111">
        <v>3</v>
      </c>
      <c r="X70" s="108">
        <v>3</v>
      </c>
      <c r="Y70" s="108">
        <v>3</v>
      </c>
      <c r="Z70" s="108">
        <v>3</v>
      </c>
      <c r="AA70" s="108">
        <v>3</v>
      </c>
      <c r="AB70" s="108">
        <v>3</v>
      </c>
      <c r="AC70" s="108">
        <v>3</v>
      </c>
      <c r="AD70" s="108">
        <v>3</v>
      </c>
      <c r="AE70" s="109">
        <v>3</v>
      </c>
      <c r="AF70" s="110">
        <v>3</v>
      </c>
      <c r="AG70" s="78"/>
      <c r="AH70" s="78"/>
    </row>
    <row r="71" spans="1:34" ht="15" x14ac:dyDescent="0.25">
      <c r="A71" s="93"/>
      <c r="B71" s="94" t="s">
        <v>86</v>
      </c>
      <c r="C71" s="108">
        <v>3</v>
      </c>
      <c r="D71" s="108">
        <v>3</v>
      </c>
      <c r="E71" s="111">
        <v>3</v>
      </c>
      <c r="F71" s="111">
        <v>3</v>
      </c>
      <c r="G71" s="111">
        <v>4</v>
      </c>
      <c r="H71" s="111">
        <v>3</v>
      </c>
      <c r="I71" s="111">
        <v>3</v>
      </c>
      <c r="J71" s="111">
        <v>3</v>
      </c>
      <c r="K71" s="111">
        <v>4</v>
      </c>
      <c r="L71" s="111">
        <v>3</v>
      </c>
      <c r="M71" s="111">
        <v>3</v>
      </c>
      <c r="N71" s="108">
        <v>3</v>
      </c>
      <c r="O71" s="108">
        <v>3</v>
      </c>
      <c r="P71" s="108">
        <v>3</v>
      </c>
      <c r="Q71" s="108">
        <v>3</v>
      </c>
      <c r="R71" s="108">
        <v>3</v>
      </c>
      <c r="S71" s="111">
        <v>3</v>
      </c>
      <c r="T71" s="111">
        <v>3</v>
      </c>
      <c r="U71" s="111">
        <v>3</v>
      </c>
      <c r="V71" s="111">
        <v>3</v>
      </c>
      <c r="W71" s="111">
        <v>3</v>
      </c>
      <c r="X71" s="108">
        <v>3</v>
      </c>
      <c r="Y71" s="108">
        <v>3</v>
      </c>
      <c r="Z71" s="108">
        <v>3</v>
      </c>
      <c r="AA71" s="108">
        <v>4</v>
      </c>
      <c r="AB71" s="108">
        <v>3</v>
      </c>
      <c r="AC71" s="108">
        <v>3</v>
      </c>
      <c r="AD71" s="108">
        <v>3</v>
      </c>
      <c r="AE71" s="109">
        <v>3</v>
      </c>
      <c r="AF71" s="110">
        <v>4</v>
      </c>
      <c r="AG71" s="78"/>
      <c r="AH71" s="78"/>
    </row>
    <row r="72" spans="1:34" x14ac:dyDescent="0.2">
      <c r="A72" s="93"/>
      <c r="B72" s="94" t="s">
        <v>87</v>
      </c>
      <c r="C72" s="108">
        <v>4</v>
      </c>
      <c r="D72" s="108">
        <v>3</v>
      </c>
      <c r="E72" s="111">
        <v>5</v>
      </c>
      <c r="F72" s="111">
        <v>4</v>
      </c>
      <c r="G72" s="111">
        <v>5</v>
      </c>
      <c r="H72" s="111">
        <v>5</v>
      </c>
      <c r="I72" s="111">
        <v>4</v>
      </c>
      <c r="J72" s="111">
        <v>4</v>
      </c>
      <c r="K72" s="111">
        <v>4</v>
      </c>
      <c r="L72" s="111">
        <v>3</v>
      </c>
      <c r="M72" s="111">
        <v>3</v>
      </c>
      <c r="N72" s="108">
        <v>3</v>
      </c>
      <c r="O72" s="108">
        <v>3</v>
      </c>
      <c r="P72" s="108">
        <v>4</v>
      </c>
      <c r="Q72" s="108">
        <v>5</v>
      </c>
      <c r="R72" s="108">
        <v>4</v>
      </c>
      <c r="S72" s="111">
        <v>3</v>
      </c>
      <c r="T72" s="111">
        <v>5</v>
      </c>
      <c r="U72" s="111">
        <v>4</v>
      </c>
      <c r="V72" s="111">
        <v>4</v>
      </c>
      <c r="W72" s="111">
        <v>3</v>
      </c>
      <c r="X72" s="108">
        <v>5</v>
      </c>
      <c r="Y72" s="108">
        <v>4</v>
      </c>
      <c r="Z72" s="108">
        <v>4</v>
      </c>
      <c r="AA72" s="108">
        <v>4</v>
      </c>
      <c r="AB72" s="108">
        <v>5</v>
      </c>
      <c r="AC72" s="108">
        <v>4</v>
      </c>
      <c r="AD72" s="108">
        <v>4</v>
      </c>
      <c r="AE72" s="109">
        <v>4</v>
      </c>
      <c r="AF72" s="110">
        <v>5</v>
      </c>
      <c r="AG72" s="80"/>
      <c r="AH72" s="79"/>
    </row>
    <row r="73" spans="1:34" ht="15" x14ac:dyDescent="0.25">
      <c r="A73" s="93"/>
      <c r="B73" s="94" t="s">
        <v>88</v>
      </c>
      <c r="C73" s="108">
        <v>4</v>
      </c>
      <c r="D73" s="108">
        <v>3</v>
      </c>
      <c r="E73" s="111">
        <v>3</v>
      </c>
      <c r="F73" s="111">
        <v>4</v>
      </c>
      <c r="G73" s="111">
        <v>0</v>
      </c>
      <c r="H73" s="111">
        <v>5</v>
      </c>
      <c r="I73" s="111">
        <v>3</v>
      </c>
      <c r="J73" s="111">
        <v>3</v>
      </c>
      <c r="K73" s="111">
        <v>0</v>
      </c>
      <c r="L73" s="111">
        <v>3</v>
      </c>
      <c r="M73" s="111">
        <v>3</v>
      </c>
      <c r="N73" s="108">
        <v>4</v>
      </c>
      <c r="O73" s="108">
        <v>3</v>
      </c>
      <c r="P73" s="108">
        <v>4</v>
      </c>
      <c r="Q73" s="108">
        <v>5</v>
      </c>
      <c r="R73" s="108">
        <v>4</v>
      </c>
      <c r="S73" s="111">
        <v>3</v>
      </c>
      <c r="T73" s="111">
        <v>4</v>
      </c>
      <c r="U73" s="111">
        <v>3</v>
      </c>
      <c r="V73" s="111">
        <v>4</v>
      </c>
      <c r="W73" s="111">
        <v>3</v>
      </c>
      <c r="X73" s="108">
        <v>5</v>
      </c>
      <c r="Y73" s="108">
        <v>4</v>
      </c>
      <c r="Z73" s="108">
        <v>4</v>
      </c>
      <c r="AA73" s="108">
        <v>4</v>
      </c>
      <c r="AB73" s="108">
        <v>0</v>
      </c>
      <c r="AC73" s="108">
        <v>3</v>
      </c>
      <c r="AD73" s="108">
        <v>4</v>
      </c>
      <c r="AE73" s="109">
        <v>4</v>
      </c>
      <c r="AF73" s="110">
        <v>5</v>
      </c>
      <c r="AG73" s="78"/>
      <c r="AH73" s="78"/>
    </row>
    <row r="74" spans="1:34" ht="15" x14ac:dyDescent="0.25">
      <c r="A74" s="93"/>
      <c r="B74" s="94" t="s">
        <v>89</v>
      </c>
      <c r="C74" s="108">
        <v>0</v>
      </c>
      <c r="D74" s="108">
        <v>4</v>
      </c>
      <c r="E74" s="111">
        <v>5</v>
      </c>
      <c r="F74" s="111">
        <v>0</v>
      </c>
      <c r="G74" s="111">
        <v>0</v>
      </c>
      <c r="H74" s="111">
        <v>0</v>
      </c>
      <c r="I74" s="111">
        <v>0</v>
      </c>
      <c r="J74" s="111">
        <v>4</v>
      </c>
      <c r="K74" s="111">
        <v>0</v>
      </c>
      <c r="L74" s="111">
        <v>0</v>
      </c>
      <c r="M74" s="111">
        <v>0</v>
      </c>
      <c r="N74" s="108">
        <v>0</v>
      </c>
      <c r="O74" s="108">
        <v>0</v>
      </c>
      <c r="P74" s="108">
        <v>0</v>
      </c>
      <c r="Q74" s="108">
        <v>0</v>
      </c>
      <c r="R74" s="108">
        <v>5</v>
      </c>
      <c r="S74" s="111">
        <v>2</v>
      </c>
      <c r="T74" s="111">
        <v>0</v>
      </c>
      <c r="U74" s="111">
        <v>0</v>
      </c>
      <c r="V74" s="111">
        <v>0</v>
      </c>
      <c r="W74" s="111">
        <v>0</v>
      </c>
      <c r="X74" s="108">
        <v>0</v>
      </c>
      <c r="Y74" s="108">
        <v>0</v>
      </c>
      <c r="Z74" s="108">
        <v>5</v>
      </c>
      <c r="AA74" s="108">
        <v>0</v>
      </c>
      <c r="AB74" s="108">
        <v>0</v>
      </c>
      <c r="AC74" s="108">
        <v>5</v>
      </c>
      <c r="AD74" s="108">
        <v>5</v>
      </c>
      <c r="AE74" s="109">
        <v>5</v>
      </c>
      <c r="AF74" s="110">
        <v>0</v>
      </c>
      <c r="AG74" s="78"/>
      <c r="AH74" s="78"/>
    </row>
    <row r="75" spans="1:34" ht="15" x14ac:dyDescent="0.25">
      <c r="A75" s="93"/>
      <c r="B75" s="94" t="s">
        <v>90</v>
      </c>
      <c r="C75" s="108">
        <v>3</v>
      </c>
      <c r="D75" s="108">
        <v>3</v>
      </c>
      <c r="E75" s="111">
        <v>3</v>
      </c>
      <c r="F75" s="111">
        <v>3</v>
      </c>
      <c r="G75" s="111">
        <v>3</v>
      </c>
      <c r="H75" s="111">
        <v>3</v>
      </c>
      <c r="I75" s="111">
        <v>3</v>
      </c>
      <c r="J75" s="111">
        <v>3</v>
      </c>
      <c r="K75" s="111">
        <v>3</v>
      </c>
      <c r="L75" s="111">
        <v>3</v>
      </c>
      <c r="M75" s="111">
        <v>3</v>
      </c>
      <c r="N75" s="108">
        <v>3</v>
      </c>
      <c r="O75" s="108">
        <v>3</v>
      </c>
      <c r="P75" s="108">
        <v>3</v>
      </c>
      <c r="Q75" s="108">
        <v>3</v>
      </c>
      <c r="R75" s="108">
        <v>3</v>
      </c>
      <c r="S75" s="111">
        <v>3</v>
      </c>
      <c r="T75" s="111">
        <v>3</v>
      </c>
      <c r="U75" s="111">
        <v>3</v>
      </c>
      <c r="V75" s="111">
        <v>3</v>
      </c>
      <c r="W75" s="111">
        <v>3</v>
      </c>
      <c r="X75" s="108">
        <v>3</v>
      </c>
      <c r="Y75" s="108">
        <v>3</v>
      </c>
      <c r="Z75" s="108">
        <v>3</v>
      </c>
      <c r="AA75" s="108">
        <v>3</v>
      </c>
      <c r="AB75" s="108">
        <v>3</v>
      </c>
      <c r="AC75" s="108">
        <v>3</v>
      </c>
      <c r="AD75" s="108">
        <v>3</v>
      </c>
      <c r="AE75" s="109">
        <v>3</v>
      </c>
      <c r="AF75" s="110">
        <v>3</v>
      </c>
      <c r="AG75" s="78"/>
      <c r="AH75" s="78"/>
    </row>
    <row r="76" spans="1:34" ht="15" x14ac:dyDescent="0.25">
      <c r="A76" s="93"/>
      <c r="B76" s="94" t="s">
        <v>91</v>
      </c>
      <c r="C76" s="108">
        <v>3</v>
      </c>
      <c r="D76" s="108">
        <v>3</v>
      </c>
      <c r="E76" s="111">
        <v>3</v>
      </c>
      <c r="F76" s="111">
        <v>3</v>
      </c>
      <c r="G76" s="111">
        <v>3</v>
      </c>
      <c r="H76" s="111">
        <v>3</v>
      </c>
      <c r="I76" s="111">
        <v>3</v>
      </c>
      <c r="J76" s="111">
        <v>3</v>
      </c>
      <c r="K76" s="111">
        <v>3</v>
      </c>
      <c r="L76" s="111">
        <v>3</v>
      </c>
      <c r="M76" s="111">
        <v>3</v>
      </c>
      <c r="N76" s="108">
        <v>3</v>
      </c>
      <c r="O76" s="108">
        <v>3</v>
      </c>
      <c r="P76" s="108">
        <v>3</v>
      </c>
      <c r="Q76" s="108">
        <v>3</v>
      </c>
      <c r="R76" s="108">
        <v>3</v>
      </c>
      <c r="S76" s="111">
        <v>3</v>
      </c>
      <c r="T76" s="111">
        <v>3</v>
      </c>
      <c r="U76" s="111">
        <v>3</v>
      </c>
      <c r="V76" s="111">
        <v>3</v>
      </c>
      <c r="W76" s="111">
        <v>3</v>
      </c>
      <c r="X76" s="108">
        <v>3</v>
      </c>
      <c r="Y76" s="108">
        <v>3</v>
      </c>
      <c r="Z76" s="108">
        <v>3</v>
      </c>
      <c r="AA76" s="108">
        <v>3</v>
      </c>
      <c r="AB76" s="108">
        <v>3</v>
      </c>
      <c r="AC76" s="108">
        <v>3</v>
      </c>
      <c r="AD76" s="108">
        <v>3</v>
      </c>
      <c r="AE76" s="109">
        <v>3</v>
      </c>
      <c r="AF76" s="110">
        <v>3</v>
      </c>
      <c r="AG76" s="78"/>
      <c r="AH76" s="78"/>
    </row>
    <row r="77" spans="1:34" ht="15" x14ac:dyDescent="0.25">
      <c r="A77" s="95"/>
      <c r="B77" s="94" t="s">
        <v>92</v>
      </c>
      <c r="C77" s="108">
        <v>5</v>
      </c>
      <c r="D77" s="108">
        <v>4</v>
      </c>
      <c r="E77" s="111">
        <v>4</v>
      </c>
      <c r="F77" s="111">
        <v>0</v>
      </c>
      <c r="G77" s="111">
        <v>0</v>
      </c>
      <c r="H77" s="111">
        <v>4</v>
      </c>
      <c r="I77" s="111">
        <v>0</v>
      </c>
      <c r="J77" s="111">
        <v>0</v>
      </c>
      <c r="K77" s="111">
        <v>0</v>
      </c>
      <c r="L77" s="111">
        <v>0</v>
      </c>
      <c r="M77" s="111">
        <v>0</v>
      </c>
      <c r="N77" s="108">
        <v>0</v>
      </c>
      <c r="O77" s="108">
        <v>0</v>
      </c>
      <c r="P77" s="108">
        <v>0</v>
      </c>
      <c r="Q77" s="108">
        <v>4</v>
      </c>
      <c r="R77" s="108">
        <v>5</v>
      </c>
      <c r="S77" s="111">
        <v>0</v>
      </c>
      <c r="T77" s="111">
        <v>0</v>
      </c>
      <c r="U77" s="111">
        <v>0</v>
      </c>
      <c r="V77" s="111">
        <v>0</v>
      </c>
      <c r="W77" s="111">
        <v>0</v>
      </c>
      <c r="X77" s="108">
        <v>5</v>
      </c>
      <c r="Y77" s="108">
        <v>0</v>
      </c>
      <c r="Z77" s="108">
        <v>4</v>
      </c>
      <c r="AA77" s="108">
        <v>0</v>
      </c>
      <c r="AB77" s="108">
        <v>5</v>
      </c>
      <c r="AC77" s="108">
        <v>0</v>
      </c>
      <c r="AD77" s="108">
        <v>0</v>
      </c>
      <c r="AE77" s="109">
        <v>5</v>
      </c>
      <c r="AF77" s="110">
        <v>0</v>
      </c>
      <c r="AG77" s="78"/>
      <c r="AH77" s="78"/>
    </row>
    <row r="78" spans="1:34" x14ac:dyDescent="0.2">
      <c r="A78" s="93"/>
      <c r="B78" s="94" t="s">
        <v>93</v>
      </c>
      <c r="C78" s="108">
        <v>0</v>
      </c>
      <c r="D78" s="108">
        <v>0</v>
      </c>
      <c r="E78" s="111">
        <v>4</v>
      </c>
      <c r="F78" s="111">
        <v>4</v>
      </c>
      <c r="G78" s="111">
        <v>5</v>
      </c>
      <c r="H78" s="111">
        <v>5</v>
      </c>
      <c r="I78" s="111">
        <v>0</v>
      </c>
      <c r="J78" s="111">
        <v>5</v>
      </c>
      <c r="K78" s="111">
        <v>0</v>
      </c>
      <c r="L78" s="111">
        <v>0</v>
      </c>
      <c r="M78" s="111">
        <v>0</v>
      </c>
      <c r="N78" s="108">
        <v>3</v>
      </c>
      <c r="O78" s="108">
        <v>4</v>
      </c>
      <c r="P78" s="108">
        <v>4</v>
      </c>
      <c r="Q78" s="108">
        <v>0</v>
      </c>
      <c r="R78" s="108">
        <v>0</v>
      </c>
      <c r="S78" s="111">
        <v>4</v>
      </c>
      <c r="T78" s="111">
        <v>4</v>
      </c>
      <c r="U78" s="111">
        <v>5</v>
      </c>
      <c r="V78" s="111">
        <v>5</v>
      </c>
      <c r="W78" s="111">
        <v>5</v>
      </c>
      <c r="X78" s="108">
        <v>5</v>
      </c>
      <c r="Y78" s="108">
        <v>5</v>
      </c>
      <c r="Z78" s="108">
        <v>4</v>
      </c>
      <c r="AA78" s="108">
        <v>5</v>
      </c>
      <c r="AB78" s="108">
        <v>5</v>
      </c>
      <c r="AC78" s="108">
        <v>5</v>
      </c>
      <c r="AD78" s="108">
        <v>5</v>
      </c>
      <c r="AE78" s="109">
        <v>4</v>
      </c>
      <c r="AF78" s="110">
        <v>5</v>
      </c>
      <c r="AG78" s="80"/>
      <c r="AH78" s="79"/>
    </row>
    <row r="79" spans="1:34" x14ac:dyDescent="0.2">
      <c r="A79" s="93"/>
      <c r="B79" s="94" t="s">
        <v>94</v>
      </c>
      <c r="C79" s="108">
        <v>4</v>
      </c>
      <c r="D79" s="108">
        <v>5</v>
      </c>
      <c r="E79" s="111">
        <v>4</v>
      </c>
      <c r="F79" s="111">
        <v>4</v>
      </c>
      <c r="G79" s="111">
        <v>4</v>
      </c>
      <c r="H79" s="111">
        <v>5</v>
      </c>
      <c r="I79" s="111">
        <v>4</v>
      </c>
      <c r="J79" s="111">
        <v>4</v>
      </c>
      <c r="K79" s="111">
        <v>0</v>
      </c>
      <c r="L79" s="111">
        <v>5</v>
      </c>
      <c r="M79" s="111">
        <v>3</v>
      </c>
      <c r="N79" s="108">
        <v>4</v>
      </c>
      <c r="O79" s="108">
        <v>5</v>
      </c>
      <c r="P79" s="108">
        <v>4</v>
      </c>
      <c r="Q79" s="108">
        <v>5</v>
      </c>
      <c r="R79" s="108">
        <v>4</v>
      </c>
      <c r="S79" s="111">
        <v>4</v>
      </c>
      <c r="T79" s="111">
        <v>4</v>
      </c>
      <c r="U79" s="111">
        <v>4</v>
      </c>
      <c r="V79" s="111">
        <v>4</v>
      </c>
      <c r="W79" s="111">
        <v>3</v>
      </c>
      <c r="X79" s="108">
        <v>4</v>
      </c>
      <c r="Y79" s="108">
        <v>4</v>
      </c>
      <c r="Z79" s="108">
        <v>3</v>
      </c>
      <c r="AA79" s="108">
        <v>4</v>
      </c>
      <c r="AB79" s="108">
        <v>5</v>
      </c>
      <c r="AC79" s="108">
        <v>3</v>
      </c>
      <c r="AD79" s="108">
        <v>4</v>
      </c>
      <c r="AE79" s="109">
        <v>4</v>
      </c>
      <c r="AF79" s="110">
        <v>4</v>
      </c>
      <c r="AG79" s="80"/>
      <c r="AH79" s="79"/>
    </row>
    <row r="80" spans="1:34" ht="15" x14ac:dyDescent="0.25">
      <c r="A80" s="95"/>
      <c r="B80" s="94" t="s">
        <v>95</v>
      </c>
      <c r="C80" s="108">
        <v>3</v>
      </c>
      <c r="D80" s="108">
        <v>3</v>
      </c>
      <c r="E80" s="111">
        <v>3</v>
      </c>
      <c r="F80" s="111">
        <v>3</v>
      </c>
      <c r="G80" s="111">
        <v>4</v>
      </c>
      <c r="H80" s="111">
        <v>3</v>
      </c>
      <c r="I80" s="111">
        <v>4</v>
      </c>
      <c r="J80" s="111">
        <v>3</v>
      </c>
      <c r="K80" s="111">
        <v>3</v>
      </c>
      <c r="L80" s="111">
        <v>4</v>
      </c>
      <c r="M80" s="111">
        <v>3</v>
      </c>
      <c r="N80" s="108">
        <v>3</v>
      </c>
      <c r="O80" s="108">
        <v>3</v>
      </c>
      <c r="P80" s="108">
        <v>3</v>
      </c>
      <c r="Q80" s="108">
        <v>3</v>
      </c>
      <c r="R80" s="108">
        <v>3</v>
      </c>
      <c r="S80" s="111">
        <v>3</v>
      </c>
      <c r="T80" s="111">
        <v>3</v>
      </c>
      <c r="U80" s="111">
        <v>3</v>
      </c>
      <c r="V80" s="111">
        <v>3</v>
      </c>
      <c r="W80" s="111">
        <v>3</v>
      </c>
      <c r="X80" s="108">
        <v>4</v>
      </c>
      <c r="Y80" s="108">
        <v>3</v>
      </c>
      <c r="Z80" s="108">
        <v>3</v>
      </c>
      <c r="AA80" s="108">
        <v>3</v>
      </c>
      <c r="AB80" s="108">
        <v>4</v>
      </c>
      <c r="AC80" s="108">
        <v>3</v>
      </c>
      <c r="AD80" s="108">
        <v>3</v>
      </c>
      <c r="AE80" s="109">
        <v>3</v>
      </c>
      <c r="AF80" s="110">
        <v>4</v>
      </c>
      <c r="AG80" s="78"/>
      <c r="AH80" s="78"/>
    </row>
    <row r="81" spans="1:34" x14ac:dyDescent="0.2">
      <c r="A81" s="93"/>
      <c r="B81" s="101" t="s">
        <v>96</v>
      </c>
      <c r="C81" s="108">
        <v>5</v>
      </c>
      <c r="D81" s="108">
        <v>4</v>
      </c>
      <c r="E81" s="111">
        <v>4</v>
      </c>
      <c r="F81" s="111">
        <v>0</v>
      </c>
      <c r="G81" s="111">
        <v>5</v>
      </c>
      <c r="H81" s="111">
        <v>4</v>
      </c>
      <c r="I81" s="111">
        <v>5</v>
      </c>
      <c r="J81" s="111">
        <v>5</v>
      </c>
      <c r="K81" s="111">
        <v>0</v>
      </c>
      <c r="L81" s="111">
        <v>4</v>
      </c>
      <c r="M81" s="111">
        <v>5</v>
      </c>
      <c r="N81" s="108">
        <v>5</v>
      </c>
      <c r="O81" s="108">
        <v>5</v>
      </c>
      <c r="P81" s="108">
        <v>5</v>
      </c>
      <c r="Q81" s="108">
        <v>5</v>
      </c>
      <c r="R81" s="108">
        <v>4</v>
      </c>
      <c r="S81" s="111">
        <v>2</v>
      </c>
      <c r="T81" s="111">
        <v>5</v>
      </c>
      <c r="U81" s="111">
        <v>5</v>
      </c>
      <c r="V81" s="111">
        <v>5</v>
      </c>
      <c r="W81" s="111">
        <v>5</v>
      </c>
      <c r="X81" s="108">
        <v>5</v>
      </c>
      <c r="Y81" s="108">
        <v>5</v>
      </c>
      <c r="Z81" s="108">
        <v>4</v>
      </c>
      <c r="AA81" s="108">
        <v>5</v>
      </c>
      <c r="AB81" s="108">
        <v>0</v>
      </c>
      <c r="AC81" s="108">
        <v>0</v>
      </c>
      <c r="AD81" s="108">
        <v>5</v>
      </c>
      <c r="AE81" s="109">
        <v>5</v>
      </c>
      <c r="AF81" s="110">
        <v>0</v>
      </c>
      <c r="AG81" s="80"/>
      <c r="AH81" s="79"/>
    </row>
    <row r="82" spans="1:34" ht="15" x14ac:dyDescent="0.25">
      <c r="A82" s="95"/>
      <c r="B82" s="101" t="s">
        <v>97</v>
      </c>
      <c r="C82" s="108">
        <v>0</v>
      </c>
      <c r="D82" s="108">
        <v>4</v>
      </c>
      <c r="E82" s="111">
        <v>0</v>
      </c>
      <c r="F82" s="111">
        <v>0</v>
      </c>
      <c r="G82" s="111">
        <v>0</v>
      </c>
      <c r="H82" s="111">
        <v>2</v>
      </c>
      <c r="I82" s="111">
        <v>0</v>
      </c>
      <c r="J82" s="111">
        <v>0</v>
      </c>
      <c r="K82" s="111">
        <v>0</v>
      </c>
      <c r="L82" s="111">
        <v>0</v>
      </c>
      <c r="M82" s="111">
        <v>0</v>
      </c>
      <c r="N82" s="108">
        <v>2</v>
      </c>
      <c r="O82" s="108">
        <v>0</v>
      </c>
      <c r="P82" s="108">
        <v>0</v>
      </c>
      <c r="Q82" s="108">
        <v>4</v>
      </c>
      <c r="R82" s="108">
        <v>5</v>
      </c>
      <c r="S82" s="111">
        <v>0</v>
      </c>
      <c r="T82" s="111">
        <v>0</v>
      </c>
      <c r="U82" s="111">
        <v>2</v>
      </c>
      <c r="V82" s="111">
        <v>1</v>
      </c>
      <c r="W82" s="111">
        <v>0</v>
      </c>
      <c r="X82" s="108">
        <v>0</v>
      </c>
      <c r="Y82" s="108">
        <v>0</v>
      </c>
      <c r="Z82" s="108">
        <v>0</v>
      </c>
      <c r="AA82" s="108">
        <v>5</v>
      </c>
      <c r="AB82" s="108">
        <v>0</v>
      </c>
      <c r="AC82" s="108">
        <v>0</v>
      </c>
      <c r="AD82" s="108">
        <v>2</v>
      </c>
      <c r="AE82" s="109">
        <v>0</v>
      </c>
      <c r="AF82" s="110">
        <v>0</v>
      </c>
      <c r="AG82" s="78"/>
      <c r="AH82" s="78"/>
    </row>
    <row r="83" spans="1:34" ht="15" x14ac:dyDescent="0.25">
      <c r="A83" s="93"/>
      <c r="B83" s="101" t="s">
        <v>98</v>
      </c>
      <c r="C83" s="108">
        <v>5</v>
      </c>
      <c r="D83" s="108">
        <v>3</v>
      </c>
      <c r="E83" s="111">
        <v>3</v>
      </c>
      <c r="F83" s="111">
        <v>5</v>
      </c>
      <c r="G83" s="111">
        <v>0</v>
      </c>
      <c r="H83" s="111">
        <v>4</v>
      </c>
      <c r="I83" s="111">
        <v>5</v>
      </c>
      <c r="J83" s="111">
        <v>5</v>
      </c>
      <c r="K83" s="111">
        <v>0</v>
      </c>
      <c r="L83" s="111">
        <v>5</v>
      </c>
      <c r="M83" s="111">
        <v>5</v>
      </c>
      <c r="N83" s="108">
        <v>2</v>
      </c>
      <c r="O83" s="108">
        <v>0</v>
      </c>
      <c r="P83" s="108">
        <v>0</v>
      </c>
      <c r="Q83" s="108">
        <v>5</v>
      </c>
      <c r="R83" s="108">
        <v>4</v>
      </c>
      <c r="S83" s="111">
        <v>5</v>
      </c>
      <c r="T83" s="111">
        <v>0</v>
      </c>
      <c r="U83" s="111">
        <v>5</v>
      </c>
      <c r="V83" s="111">
        <v>5</v>
      </c>
      <c r="W83" s="111">
        <v>0</v>
      </c>
      <c r="X83" s="108">
        <v>5</v>
      </c>
      <c r="Y83" s="108">
        <v>0</v>
      </c>
      <c r="Z83" s="108">
        <v>4</v>
      </c>
      <c r="AA83" s="108">
        <v>5</v>
      </c>
      <c r="AB83" s="108">
        <v>0</v>
      </c>
      <c r="AC83" s="108">
        <v>5</v>
      </c>
      <c r="AD83" s="108">
        <v>0</v>
      </c>
      <c r="AE83" s="109">
        <v>5</v>
      </c>
      <c r="AF83" s="110">
        <v>0</v>
      </c>
      <c r="AG83" s="78"/>
      <c r="AH83" s="79"/>
    </row>
    <row r="84" spans="1:34" ht="15" x14ac:dyDescent="0.25">
      <c r="A84" s="93"/>
      <c r="B84" s="101" t="s">
        <v>99</v>
      </c>
      <c r="C84" s="108">
        <v>3</v>
      </c>
      <c r="D84" s="108">
        <v>3</v>
      </c>
      <c r="E84" s="111">
        <v>4</v>
      </c>
      <c r="F84" s="111">
        <v>3</v>
      </c>
      <c r="G84" s="111">
        <v>5</v>
      </c>
      <c r="H84" s="111">
        <v>4</v>
      </c>
      <c r="I84" s="111">
        <v>3</v>
      </c>
      <c r="J84" s="111">
        <v>4</v>
      </c>
      <c r="K84" s="111">
        <v>3</v>
      </c>
      <c r="L84" s="111">
        <v>3</v>
      </c>
      <c r="M84" s="111">
        <v>3</v>
      </c>
      <c r="N84" s="108">
        <v>3</v>
      </c>
      <c r="O84" s="108">
        <v>3</v>
      </c>
      <c r="P84" s="108">
        <v>3</v>
      </c>
      <c r="Q84" s="108">
        <v>3</v>
      </c>
      <c r="R84" s="108">
        <v>3</v>
      </c>
      <c r="S84" s="111">
        <v>3</v>
      </c>
      <c r="T84" s="111">
        <v>3</v>
      </c>
      <c r="U84" s="111">
        <v>3</v>
      </c>
      <c r="V84" s="111">
        <v>4</v>
      </c>
      <c r="W84" s="111">
        <v>3</v>
      </c>
      <c r="X84" s="108">
        <v>5</v>
      </c>
      <c r="Y84" s="108">
        <v>4</v>
      </c>
      <c r="Z84" s="108">
        <v>3</v>
      </c>
      <c r="AA84" s="108">
        <v>4</v>
      </c>
      <c r="AB84" s="108">
        <v>5</v>
      </c>
      <c r="AC84" s="108">
        <v>3</v>
      </c>
      <c r="AD84" s="108">
        <v>5</v>
      </c>
      <c r="AE84" s="109">
        <v>4</v>
      </c>
      <c r="AF84" s="110">
        <v>5</v>
      </c>
      <c r="AG84" s="78"/>
      <c r="AH84" s="78"/>
    </row>
    <row r="85" spans="1:34" ht="15" x14ac:dyDescent="0.25">
      <c r="A85" s="93"/>
      <c r="B85" s="101" t="s">
        <v>100</v>
      </c>
      <c r="C85" s="108">
        <v>3</v>
      </c>
      <c r="D85" s="108">
        <v>4</v>
      </c>
      <c r="E85" s="111">
        <v>5</v>
      </c>
      <c r="F85" s="111">
        <v>3</v>
      </c>
      <c r="G85" s="111">
        <v>5</v>
      </c>
      <c r="H85" s="111">
        <v>5</v>
      </c>
      <c r="I85" s="111">
        <v>3</v>
      </c>
      <c r="J85" s="111">
        <v>3</v>
      </c>
      <c r="K85" s="111">
        <v>5</v>
      </c>
      <c r="L85" s="111">
        <v>3</v>
      </c>
      <c r="M85" s="111">
        <v>3</v>
      </c>
      <c r="N85" s="108">
        <v>3</v>
      </c>
      <c r="O85" s="108">
        <v>3</v>
      </c>
      <c r="P85" s="108">
        <v>3</v>
      </c>
      <c r="Q85" s="108">
        <v>3</v>
      </c>
      <c r="R85" s="108">
        <v>4</v>
      </c>
      <c r="S85" s="111">
        <v>3</v>
      </c>
      <c r="T85" s="111">
        <v>3</v>
      </c>
      <c r="U85" s="111">
        <v>3</v>
      </c>
      <c r="V85" s="111">
        <v>4</v>
      </c>
      <c r="W85" s="111">
        <v>3</v>
      </c>
      <c r="X85" s="108">
        <v>5</v>
      </c>
      <c r="Y85" s="108">
        <v>5</v>
      </c>
      <c r="Z85" s="108">
        <v>3</v>
      </c>
      <c r="AA85" s="108">
        <v>4</v>
      </c>
      <c r="AB85" s="108">
        <v>5</v>
      </c>
      <c r="AC85" s="108">
        <v>3</v>
      </c>
      <c r="AD85" s="108">
        <v>4</v>
      </c>
      <c r="AE85" s="109">
        <v>4</v>
      </c>
      <c r="AF85" s="110">
        <v>5</v>
      </c>
      <c r="AG85" s="78"/>
      <c r="AH85" s="78"/>
    </row>
    <row r="86" spans="1:34" ht="15" x14ac:dyDescent="0.25">
      <c r="A86" s="95"/>
      <c r="B86" s="101" t="s">
        <v>101</v>
      </c>
      <c r="C86" s="108">
        <v>0</v>
      </c>
      <c r="D86" s="108">
        <v>4</v>
      </c>
      <c r="E86" s="111">
        <v>0</v>
      </c>
      <c r="F86" s="111">
        <v>0</v>
      </c>
      <c r="G86" s="111">
        <v>0</v>
      </c>
      <c r="H86" s="111">
        <v>0</v>
      </c>
      <c r="I86" s="111">
        <v>0</v>
      </c>
      <c r="J86" s="111">
        <v>0</v>
      </c>
      <c r="K86" s="111">
        <v>0</v>
      </c>
      <c r="L86" s="111">
        <v>0</v>
      </c>
      <c r="M86" s="111">
        <v>0</v>
      </c>
      <c r="N86" s="108">
        <v>0</v>
      </c>
      <c r="O86" s="108">
        <v>0</v>
      </c>
      <c r="P86" s="108">
        <v>0</v>
      </c>
      <c r="Q86" s="108">
        <v>4</v>
      </c>
      <c r="R86" s="108">
        <v>5</v>
      </c>
      <c r="S86" s="111">
        <v>0</v>
      </c>
      <c r="T86" s="111">
        <v>0</v>
      </c>
      <c r="U86" s="111">
        <v>0</v>
      </c>
      <c r="V86" s="111">
        <v>0</v>
      </c>
      <c r="W86" s="111">
        <v>0</v>
      </c>
      <c r="X86" s="108">
        <v>0</v>
      </c>
      <c r="Y86" s="108">
        <v>0</v>
      </c>
      <c r="Z86" s="108">
        <v>0</v>
      </c>
      <c r="AA86" s="108">
        <v>0</v>
      </c>
      <c r="AB86" s="108">
        <v>0</v>
      </c>
      <c r="AC86" s="108">
        <v>0</v>
      </c>
      <c r="AD86" s="108">
        <v>0</v>
      </c>
      <c r="AE86" s="109">
        <v>0</v>
      </c>
      <c r="AF86" s="110">
        <v>0</v>
      </c>
      <c r="AG86" s="78"/>
      <c r="AH86" s="78"/>
    </row>
    <row r="87" spans="1:34" ht="15" x14ac:dyDescent="0.25">
      <c r="A87" s="93"/>
      <c r="B87" s="101" t="s">
        <v>102</v>
      </c>
      <c r="C87" s="108">
        <v>3</v>
      </c>
      <c r="D87" s="108">
        <v>3</v>
      </c>
      <c r="E87" s="111">
        <v>3</v>
      </c>
      <c r="F87" s="111">
        <v>3</v>
      </c>
      <c r="G87" s="111">
        <v>3</v>
      </c>
      <c r="H87" s="111">
        <v>3</v>
      </c>
      <c r="I87" s="111">
        <v>3</v>
      </c>
      <c r="J87" s="111">
        <v>3</v>
      </c>
      <c r="K87" s="111">
        <v>3</v>
      </c>
      <c r="L87" s="111">
        <v>3</v>
      </c>
      <c r="M87" s="111">
        <v>3</v>
      </c>
      <c r="N87" s="108">
        <v>3</v>
      </c>
      <c r="O87" s="108">
        <v>3</v>
      </c>
      <c r="P87" s="108">
        <v>3</v>
      </c>
      <c r="Q87" s="108">
        <v>3</v>
      </c>
      <c r="R87" s="108">
        <v>3</v>
      </c>
      <c r="S87" s="111">
        <v>3</v>
      </c>
      <c r="T87" s="111">
        <v>3</v>
      </c>
      <c r="U87" s="111">
        <v>3</v>
      </c>
      <c r="V87" s="111">
        <v>3</v>
      </c>
      <c r="W87" s="111">
        <v>3</v>
      </c>
      <c r="X87" s="108">
        <v>3</v>
      </c>
      <c r="Y87" s="108">
        <v>3</v>
      </c>
      <c r="Z87" s="108">
        <v>3</v>
      </c>
      <c r="AA87" s="108">
        <v>3</v>
      </c>
      <c r="AB87" s="108">
        <v>3</v>
      </c>
      <c r="AC87" s="108">
        <v>3</v>
      </c>
      <c r="AD87" s="108">
        <v>3</v>
      </c>
      <c r="AE87" s="109">
        <v>3</v>
      </c>
      <c r="AF87" s="110">
        <v>3</v>
      </c>
      <c r="AG87" s="78"/>
      <c r="AH87" s="78"/>
    </row>
    <row r="88" spans="1:34" ht="15" x14ac:dyDescent="0.25">
      <c r="A88" s="93"/>
      <c r="B88" s="101" t="s">
        <v>103</v>
      </c>
      <c r="C88" s="108">
        <v>3</v>
      </c>
      <c r="D88" s="108">
        <v>3</v>
      </c>
      <c r="E88" s="111">
        <v>3</v>
      </c>
      <c r="F88" s="111">
        <v>3</v>
      </c>
      <c r="G88" s="111">
        <v>4</v>
      </c>
      <c r="H88" s="111">
        <v>3</v>
      </c>
      <c r="I88" s="111">
        <v>3</v>
      </c>
      <c r="J88" s="111">
        <v>3</v>
      </c>
      <c r="K88" s="111">
        <v>3</v>
      </c>
      <c r="L88" s="111">
        <v>3</v>
      </c>
      <c r="M88" s="111">
        <v>3</v>
      </c>
      <c r="N88" s="108">
        <v>3</v>
      </c>
      <c r="O88" s="108">
        <v>3</v>
      </c>
      <c r="P88" s="108">
        <v>3</v>
      </c>
      <c r="Q88" s="108">
        <v>3</v>
      </c>
      <c r="R88" s="108">
        <v>3</v>
      </c>
      <c r="S88" s="111">
        <v>3</v>
      </c>
      <c r="T88" s="111">
        <v>3</v>
      </c>
      <c r="U88" s="111">
        <v>3</v>
      </c>
      <c r="V88" s="111">
        <v>3</v>
      </c>
      <c r="W88" s="111">
        <v>3</v>
      </c>
      <c r="X88" s="108">
        <v>3</v>
      </c>
      <c r="Y88" s="108">
        <v>3</v>
      </c>
      <c r="Z88" s="108">
        <v>3</v>
      </c>
      <c r="AA88" s="108">
        <v>3</v>
      </c>
      <c r="AB88" s="108">
        <v>4</v>
      </c>
      <c r="AC88" s="108">
        <v>3</v>
      </c>
      <c r="AD88" s="108">
        <v>3</v>
      </c>
      <c r="AE88" s="109">
        <v>3</v>
      </c>
      <c r="AF88" s="110">
        <v>4</v>
      </c>
      <c r="AG88" s="78"/>
      <c r="AH88" s="78"/>
    </row>
    <row r="89" spans="1:34" x14ac:dyDescent="0.2">
      <c r="A89" s="133"/>
      <c r="B89" s="135" t="s">
        <v>104</v>
      </c>
      <c r="C89" s="134">
        <v>5</v>
      </c>
      <c r="D89" s="108">
        <v>4</v>
      </c>
      <c r="E89" s="111">
        <v>4</v>
      </c>
      <c r="F89" s="111">
        <v>4</v>
      </c>
      <c r="G89" s="111">
        <v>5</v>
      </c>
      <c r="H89" s="111">
        <v>4</v>
      </c>
      <c r="I89" s="111">
        <v>0</v>
      </c>
      <c r="J89" s="111">
        <v>0</v>
      </c>
      <c r="K89" s="111">
        <v>0</v>
      </c>
      <c r="L89" s="111">
        <v>0</v>
      </c>
      <c r="M89" s="111">
        <v>5</v>
      </c>
      <c r="N89" s="108">
        <v>4</v>
      </c>
      <c r="O89" s="108">
        <v>4</v>
      </c>
      <c r="P89" s="108">
        <v>4</v>
      </c>
      <c r="Q89" s="108">
        <v>4</v>
      </c>
      <c r="R89" s="108">
        <v>4</v>
      </c>
      <c r="S89" s="111">
        <v>2</v>
      </c>
      <c r="T89" s="111">
        <v>5</v>
      </c>
      <c r="U89" s="111">
        <v>2</v>
      </c>
      <c r="V89" s="111">
        <v>5</v>
      </c>
      <c r="W89" s="111">
        <v>5</v>
      </c>
      <c r="X89" s="108">
        <v>4</v>
      </c>
      <c r="Y89" s="108">
        <v>5</v>
      </c>
      <c r="Z89" s="108">
        <v>4</v>
      </c>
      <c r="AA89" s="108">
        <v>5</v>
      </c>
      <c r="AB89" s="108">
        <v>5</v>
      </c>
      <c r="AC89" s="108">
        <v>5</v>
      </c>
      <c r="AD89" s="108">
        <v>5</v>
      </c>
      <c r="AE89" s="109">
        <v>5</v>
      </c>
      <c r="AF89" s="110">
        <v>5</v>
      </c>
      <c r="AG89" s="80"/>
      <c r="AH89" s="79"/>
    </row>
  </sheetData>
  <customSheetViews>
    <customSheetView guid="{07F40C19-7DB0-42E4-A598-067F4B6DF46B}">
      <selection sqref="A1:V2"/>
      <pageMargins left="0.7" right="0.7" top="0.75" bottom="0.75" header="0.3" footer="0.3"/>
      <pageSetup paperSize="9" orientation="portrait" r:id="rId1"/>
    </customSheetView>
  </customSheetViews>
  <mergeCells count="8">
    <mergeCell ref="C8:V8"/>
    <mergeCell ref="C9:V9"/>
    <mergeCell ref="B1:AF2"/>
    <mergeCell ref="C3:V3"/>
    <mergeCell ref="C4:V4"/>
    <mergeCell ref="C5:V5"/>
    <mergeCell ref="C6:V6"/>
    <mergeCell ref="C7:V7"/>
  </mergeCell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opLeftCell="A49" zoomScaleNormal="100" workbookViewId="0">
      <selection activeCell="A4" sqref="A4"/>
    </sheetView>
  </sheetViews>
  <sheetFormatPr baseColWidth="10" defaultColWidth="11.42578125" defaultRowHeight="14.25" x14ac:dyDescent="0.25"/>
  <cols>
    <col min="1" max="1" width="5.7109375" style="18" customWidth="1"/>
    <col min="2" max="2" width="18.140625" style="18" customWidth="1"/>
    <col min="3" max="3" width="41.42578125" style="19" customWidth="1"/>
    <col min="4" max="4" width="17.7109375" style="1" customWidth="1"/>
    <col min="5" max="5" width="5.7109375" style="1" customWidth="1"/>
    <col min="6" max="16384" width="11.42578125" style="1"/>
  </cols>
  <sheetData>
    <row r="1" spans="1:5" ht="14.25" customHeight="1" x14ac:dyDescent="0.25">
      <c r="A1" s="215" t="s">
        <v>175</v>
      </c>
      <c r="B1" s="216"/>
      <c r="C1" s="216"/>
      <c r="D1" s="216"/>
      <c r="E1" s="217"/>
    </row>
    <row r="2" spans="1:5" ht="15" customHeight="1" thickBot="1" x14ac:dyDescent="0.3">
      <c r="A2" s="218"/>
      <c r="B2" s="219"/>
      <c r="C2" s="219"/>
      <c r="D2" s="219"/>
      <c r="E2" s="220"/>
    </row>
    <row r="3" spans="1:5" ht="15" customHeight="1" x14ac:dyDescent="0.25">
      <c r="A3" s="221" t="s">
        <v>152</v>
      </c>
      <c r="B3" s="221"/>
      <c r="C3" s="222" t="s">
        <v>2</v>
      </c>
      <c r="D3" s="221" t="s">
        <v>22</v>
      </c>
      <c r="E3" s="221"/>
    </row>
    <row r="4" spans="1:5" x14ac:dyDescent="0.25">
      <c r="A4" s="2" t="s">
        <v>0</v>
      </c>
      <c r="B4" s="2" t="s">
        <v>1</v>
      </c>
      <c r="C4" s="223"/>
      <c r="D4" s="2" t="s">
        <v>1</v>
      </c>
      <c r="E4" s="2" t="s">
        <v>0</v>
      </c>
    </row>
    <row r="5" spans="1:5" ht="14.25" customHeight="1" x14ac:dyDescent="0.25">
      <c r="A5" s="208">
        <v>1</v>
      </c>
      <c r="B5" s="208" t="s">
        <v>147</v>
      </c>
      <c r="C5" s="224" t="s">
        <v>196</v>
      </c>
      <c r="D5" s="232" t="s">
        <v>180</v>
      </c>
      <c r="E5" s="232" t="s">
        <v>246</v>
      </c>
    </row>
    <row r="6" spans="1:5" ht="30" customHeight="1" x14ac:dyDescent="0.25">
      <c r="A6" s="208"/>
      <c r="B6" s="208"/>
      <c r="C6" s="225"/>
      <c r="D6" s="229"/>
      <c r="E6" s="229"/>
    </row>
    <row r="7" spans="1:5" ht="42.75" customHeight="1" x14ac:dyDescent="0.25">
      <c r="A7" s="208"/>
      <c r="B7" s="208"/>
      <c r="C7" s="229"/>
      <c r="D7" s="35" t="s">
        <v>197</v>
      </c>
      <c r="E7" s="36" t="s">
        <v>247</v>
      </c>
    </row>
    <row r="8" spans="1:5" ht="30" customHeight="1" x14ac:dyDescent="0.25">
      <c r="A8" s="208"/>
      <c r="B8" s="208"/>
      <c r="C8" s="227" t="s">
        <v>198</v>
      </c>
      <c r="D8" s="38" t="s">
        <v>181</v>
      </c>
      <c r="E8" s="36" t="s">
        <v>248</v>
      </c>
    </row>
    <row r="9" spans="1:5" ht="48.75" customHeight="1" x14ac:dyDescent="0.25">
      <c r="A9" s="208"/>
      <c r="B9" s="208"/>
      <c r="C9" s="228"/>
      <c r="D9" s="37" t="s">
        <v>179</v>
      </c>
      <c r="E9" s="37" t="s">
        <v>249</v>
      </c>
    </row>
    <row r="10" spans="1:5" ht="42" customHeight="1" x14ac:dyDescent="0.25">
      <c r="A10" s="204">
        <v>2</v>
      </c>
      <c r="B10" s="204" t="s">
        <v>199</v>
      </c>
      <c r="C10" s="206" t="s">
        <v>227</v>
      </c>
      <c r="D10" s="6" t="s">
        <v>140</v>
      </c>
      <c r="E10" s="6" t="s">
        <v>250</v>
      </c>
    </row>
    <row r="11" spans="1:5" ht="45" customHeight="1" x14ac:dyDescent="0.25">
      <c r="A11" s="205"/>
      <c r="B11" s="205"/>
      <c r="C11" s="230"/>
      <c r="D11" s="42" t="s">
        <v>153</v>
      </c>
      <c r="E11" s="16" t="s">
        <v>251</v>
      </c>
    </row>
    <row r="12" spans="1:5" ht="14.25" customHeight="1" x14ac:dyDescent="0.25">
      <c r="A12" s="209">
        <v>3</v>
      </c>
      <c r="B12" s="204" t="s">
        <v>3</v>
      </c>
      <c r="C12" s="224" t="s">
        <v>200</v>
      </c>
      <c r="D12" s="231" t="s">
        <v>140</v>
      </c>
      <c r="E12" s="231" t="s">
        <v>141</v>
      </c>
    </row>
    <row r="13" spans="1:5" ht="10.5" customHeight="1" x14ac:dyDescent="0.25">
      <c r="A13" s="210"/>
      <c r="B13" s="212"/>
      <c r="C13" s="225"/>
      <c r="D13" s="229"/>
      <c r="E13" s="229"/>
    </row>
    <row r="14" spans="1:5" ht="45" customHeight="1" x14ac:dyDescent="0.25">
      <c r="A14" s="211"/>
      <c r="B14" s="205"/>
      <c r="C14" s="226"/>
      <c r="D14" s="16" t="s">
        <v>143</v>
      </c>
      <c r="E14" s="16" t="s">
        <v>142</v>
      </c>
    </row>
    <row r="15" spans="1:5" ht="14.25" customHeight="1" x14ac:dyDescent="0.25">
      <c r="A15" s="204">
        <v>24</v>
      </c>
      <c r="B15" s="204" t="s">
        <v>4</v>
      </c>
      <c r="C15" s="224" t="s">
        <v>201</v>
      </c>
      <c r="D15" s="231" t="s">
        <v>140</v>
      </c>
      <c r="E15" s="231" t="s">
        <v>144</v>
      </c>
    </row>
    <row r="16" spans="1:5" ht="12.75" customHeight="1" x14ac:dyDescent="0.25">
      <c r="A16" s="212"/>
      <c r="B16" s="212"/>
      <c r="C16" s="225"/>
      <c r="D16" s="229"/>
      <c r="E16" s="229"/>
    </row>
    <row r="17" spans="1:5" ht="47.25" customHeight="1" x14ac:dyDescent="0.25">
      <c r="A17" s="205"/>
      <c r="B17" s="205"/>
      <c r="C17" s="226"/>
      <c r="D17" s="16" t="s">
        <v>143</v>
      </c>
      <c r="E17" s="16" t="s">
        <v>145</v>
      </c>
    </row>
    <row r="18" spans="1:5" ht="28.5" x14ac:dyDescent="0.25">
      <c r="A18" s="44">
        <v>21</v>
      </c>
      <c r="B18" s="44" t="s">
        <v>202</v>
      </c>
      <c r="C18" s="46" t="s">
        <v>6</v>
      </c>
      <c r="D18" s="5"/>
      <c r="E18" s="5">
        <v>21</v>
      </c>
    </row>
    <row r="19" spans="1:5" ht="77.25" customHeight="1" x14ac:dyDescent="0.25">
      <c r="A19" s="208">
        <v>4</v>
      </c>
      <c r="B19" s="240" t="s">
        <v>183</v>
      </c>
      <c r="C19" s="40" t="s">
        <v>203</v>
      </c>
      <c r="D19" s="6" t="s">
        <v>190</v>
      </c>
      <c r="E19" s="7" t="s">
        <v>252</v>
      </c>
    </row>
    <row r="20" spans="1:5" ht="73.5" customHeight="1" x14ac:dyDescent="0.25">
      <c r="A20" s="208"/>
      <c r="B20" s="240"/>
      <c r="C20" s="41" t="s">
        <v>204</v>
      </c>
      <c r="D20" s="34" t="s">
        <v>191</v>
      </c>
      <c r="E20" s="39" t="s">
        <v>253</v>
      </c>
    </row>
    <row r="21" spans="1:5" ht="72.75" customHeight="1" x14ac:dyDescent="0.25">
      <c r="A21" s="208"/>
      <c r="B21" s="240"/>
      <c r="C21" s="9" t="s">
        <v>237</v>
      </c>
      <c r="D21" s="15" t="s">
        <v>194</v>
      </c>
      <c r="E21" s="8" t="s">
        <v>254</v>
      </c>
    </row>
    <row r="22" spans="1:5" ht="60" customHeight="1" x14ac:dyDescent="0.25">
      <c r="A22" s="208"/>
      <c r="B22" s="240"/>
      <c r="C22" s="9" t="s">
        <v>236</v>
      </c>
      <c r="D22" s="15" t="s">
        <v>195</v>
      </c>
      <c r="E22" s="15" t="s">
        <v>255</v>
      </c>
    </row>
    <row r="23" spans="1:5" ht="108" customHeight="1" x14ac:dyDescent="0.25">
      <c r="A23" s="208"/>
      <c r="B23" s="240"/>
      <c r="C23" s="9" t="s">
        <v>235</v>
      </c>
      <c r="D23" s="10" t="s">
        <v>192</v>
      </c>
      <c r="E23" s="11" t="s">
        <v>256</v>
      </c>
    </row>
    <row r="24" spans="1:5" ht="108" customHeight="1" x14ac:dyDescent="0.25">
      <c r="A24" s="208"/>
      <c r="B24" s="240"/>
      <c r="C24" s="9" t="s">
        <v>232</v>
      </c>
      <c r="D24" s="15" t="s">
        <v>193</v>
      </c>
      <c r="E24" s="8" t="s">
        <v>257</v>
      </c>
    </row>
    <row r="25" spans="1:5" ht="108" customHeight="1" x14ac:dyDescent="0.25">
      <c r="A25" s="208"/>
      <c r="B25" s="240"/>
      <c r="C25" s="9" t="s">
        <v>233</v>
      </c>
      <c r="D25" s="15" t="s">
        <v>238</v>
      </c>
      <c r="E25" s="8" t="s">
        <v>258</v>
      </c>
    </row>
    <row r="26" spans="1:5" ht="108.75" customHeight="1" x14ac:dyDescent="0.25">
      <c r="A26" s="208"/>
      <c r="B26" s="240"/>
      <c r="C26" s="48" t="s">
        <v>234</v>
      </c>
      <c r="D26" s="12" t="s">
        <v>239</v>
      </c>
      <c r="E26" s="13" t="s">
        <v>259</v>
      </c>
    </row>
    <row r="27" spans="1:5" ht="72.75" customHeight="1" x14ac:dyDescent="0.25">
      <c r="A27" s="204">
        <v>5</v>
      </c>
      <c r="B27" s="204" t="s">
        <v>182</v>
      </c>
      <c r="C27" s="14" t="s">
        <v>205</v>
      </c>
      <c r="D27" s="6" t="s">
        <v>185</v>
      </c>
      <c r="E27" s="6" t="s">
        <v>260</v>
      </c>
    </row>
    <row r="28" spans="1:5" ht="72.75" customHeight="1" x14ac:dyDescent="0.25">
      <c r="A28" s="212"/>
      <c r="B28" s="212"/>
      <c r="C28" s="33" t="s">
        <v>206</v>
      </c>
      <c r="D28" s="42" t="s">
        <v>184</v>
      </c>
      <c r="E28" s="42" t="s">
        <v>261</v>
      </c>
    </row>
    <row r="29" spans="1:5" ht="85.5" x14ac:dyDescent="0.25">
      <c r="A29" s="212"/>
      <c r="B29" s="212"/>
      <c r="C29" s="47" t="s">
        <v>207</v>
      </c>
      <c r="D29" s="10" t="s">
        <v>186</v>
      </c>
      <c r="E29" s="10" t="s">
        <v>262</v>
      </c>
    </row>
    <row r="30" spans="1:5" ht="85.5" x14ac:dyDescent="0.25">
      <c r="A30" s="212"/>
      <c r="B30" s="212"/>
      <c r="C30" s="47" t="s">
        <v>208</v>
      </c>
      <c r="D30" s="10" t="s">
        <v>187</v>
      </c>
      <c r="E30" s="15" t="s">
        <v>263</v>
      </c>
    </row>
    <row r="31" spans="1:5" ht="71.25" x14ac:dyDescent="0.25">
      <c r="A31" s="212"/>
      <c r="B31" s="212"/>
      <c r="C31" s="47" t="s">
        <v>209</v>
      </c>
      <c r="D31" s="15" t="s">
        <v>188</v>
      </c>
      <c r="E31" s="15" t="s">
        <v>264</v>
      </c>
    </row>
    <row r="32" spans="1:5" ht="71.25" x14ac:dyDescent="0.25">
      <c r="A32" s="212"/>
      <c r="B32" s="212"/>
      <c r="C32" s="47" t="s">
        <v>210</v>
      </c>
      <c r="D32" s="15" t="s">
        <v>189</v>
      </c>
      <c r="E32" s="15" t="s">
        <v>265</v>
      </c>
    </row>
    <row r="33" spans="1:8" ht="32.25" customHeight="1" x14ac:dyDescent="0.25">
      <c r="A33" s="44">
        <v>6</v>
      </c>
      <c r="B33" s="44" t="s">
        <v>5</v>
      </c>
      <c r="C33" s="3" t="s">
        <v>211</v>
      </c>
      <c r="D33" s="4"/>
      <c r="E33" s="4">
        <v>6</v>
      </c>
    </row>
    <row r="34" spans="1:8" ht="36.75" customHeight="1" x14ac:dyDescent="0.25">
      <c r="A34" s="45">
        <v>7</v>
      </c>
      <c r="B34" s="45" t="s">
        <v>154</v>
      </c>
      <c r="C34" s="46" t="s">
        <v>176</v>
      </c>
      <c r="D34" s="31"/>
      <c r="E34" s="4">
        <v>7</v>
      </c>
    </row>
    <row r="35" spans="1:8" ht="14.25" customHeight="1" x14ac:dyDescent="0.25">
      <c r="A35" s="204">
        <v>8</v>
      </c>
      <c r="B35" s="204" t="s">
        <v>212</v>
      </c>
      <c r="C35" s="224" t="s">
        <v>213</v>
      </c>
      <c r="D35" s="237"/>
      <c r="E35" s="238">
        <v>8</v>
      </c>
    </row>
    <row r="36" spans="1:8" ht="35.25" customHeight="1" x14ac:dyDescent="0.25">
      <c r="A36" s="205"/>
      <c r="B36" s="205"/>
      <c r="C36" s="226"/>
      <c r="D36" s="234"/>
      <c r="E36" s="239"/>
    </row>
    <row r="37" spans="1:8" ht="62.25" customHeight="1" x14ac:dyDescent="0.25">
      <c r="A37" s="208">
        <v>9</v>
      </c>
      <c r="B37" s="208" t="s">
        <v>214</v>
      </c>
      <c r="C37" s="14" t="s">
        <v>228</v>
      </c>
      <c r="D37" s="213"/>
      <c r="E37" s="214"/>
    </row>
    <row r="38" spans="1:8" ht="14.25" customHeight="1" x14ac:dyDescent="0.25">
      <c r="A38" s="208"/>
      <c r="B38" s="208"/>
      <c r="C38" s="227" t="s">
        <v>215</v>
      </c>
      <c r="D38" s="241" t="s">
        <v>7</v>
      </c>
      <c r="E38" s="241">
        <v>9</v>
      </c>
    </row>
    <row r="39" spans="1:8" ht="30" customHeight="1" x14ac:dyDescent="0.25">
      <c r="A39" s="208"/>
      <c r="B39" s="208"/>
      <c r="C39" s="236"/>
      <c r="D39" s="234"/>
      <c r="E39" s="234"/>
    </row>
    <row r="40" spans="1:8" ht="14.25" customHeight="1" x14ac:dyDescent="0.25">
      <c r="A40" s="208">
        <v>10</v>
      </c>
      <c r="B40" s="208" t="s">
        <v>155</v>
      </c>
      <c r="C40" s="206" t="s">
        <v>229</v>
      </c>
      <c r="D40" s="231" t="s">
        <v>19</v>
      </c>
      <c r="E40" s="231" t="s">
        <v>15</v>
      </c>
    </row>
    <row r="41" spans="1:8" ht="46.5" customHeight="1" x14ac:dyDescent="0.25">
      <c r="A41" s="208"/>
      <c r="B41" s="208"/>
      <c r="C41" s="207"/>
      <c r="D41" s="229"/>
      <c r="E41" s="229"/>
      <c r="G41" s="32"/>
      <c r="H41" s="32"/>
    </row>
    <row r="42" spans="1:8" ht="60.75" customHeight="1" x14ac:dyDescent="0.25">
      <c r="A42" s="208"/>
      <c r="B42" s="208"/>
      <c r="C42" s="43" t="s">
        <v>216</v>
      </c>
      <c r="D42" s="12" t="s">
        <v>156</v>
      </c>
      <c r="E42" s="16" t="s">
        <v>16</v>
      </c>
      <c r="G42" s="32"/>
      <c r="H42" s="32"/>
    </row>
    <row r="43" spans="1:8" ht="42.75" x14ac:dyDescent="0.25">
      <c r="A43" s="44">
        <v>11</v>
      </c>
      <c r="B43" s="44" t="s">
        <v>157</v>
      </c>
      <c r="C43" s="3" t="s">
        <v>217</v>
      </c>
      <c r="D43" s="4"/>
      <c r="E43" s="4">
        <v>11</v>
      </c>
      <c r="G43" s="32"/>
      <c r="H43" s="32"/>
    </row>
    <row r="44" spans="1:8" ht="65.25" customHeight="1" x14ac:dyDescent="0.25">
      <c r="A44" s="44">
        <v>19</v>
      </c>
      <c r="B44" s="44" t="s">
        <v>218</v>
      </c>
      <c r="C44" s="3" t="s">
        <v>286</v>
      </c>
      <c r="D44" s="4"/>
      <c r="E44" s="4">
        <v>19</v>
      </c>
      <c r="G44" s="32"/>
      <c r="H44" s="32"/>
    </row>
    <row r="45" spans="1:8" x14ac:dyDescent="0.25">
      <c r="A45" s="204">
        <v>27</v>
      </c>
      <c r="B45" s="204" t="s">
        <v>148</v>
      </c>
      <c r="C45" s="206" t="s">
        <v>149</v>
      </c>
      <c r="D45" s="6" t="s">
        <v>165</v>
      </c>
      <c r="E45" s="6" t="s">
        <v>167</v>
      </c>
      <c r="G45" s="32"/>
      <c r="H45" s="32"/>
    </row>
    <row r="46" spans="1:8" ht="57" x14ac:dyDescent="0.25">
      <c r="A46" s="233"/>
      <c r="B46" s="233"/>
      <c r="C46" s="235"/>
      <c r="D46" s="15" t="s">
        <v>166</v>
      </c>
      <c r="E46" s="15" t="s">
        <v>168</v>
      </c>
      <c r="G46" s="32"/>
      <c r="H46" s="32"/>
    </row>
    <row r="47" spans="1:8" ht="42.75" x14ac:dyDescent="0.25">
      <c r="A47" s="234"/>
      <c r="B47" s="234"/>
      <c r="C47" s="236"/>
      <c r="D47" s="12" t="s">
        <v>230</v>
      </c>
      <c r="E47" s="12" t="s">
        <v>169</v>
      </c>
    </row>
    <row r="48" spans="1:8" ht="47.25" customHeight="1" x14ac:dyDescent="0.25">
      <c r="A48" s="44">
        <v>13</v>
      </c>
      <c r="B48" s="44" t="s">
        <v>150</v>
      </c>
      <c r="C48" s="3" t="s">
        <v>219</v>
      </c>
      <c r="D48" s="4"/>
      <c r="E48" s="4">
        <v>13</v>
      </c>
    </row>
    <row r="49" spans="1:5" ht="47.25" customHeight="1" x14ac:dyDescent="0.25">
      <c r="A49" s="44">
        <v>25</v>
      </c>
      <c r="B49" s="44" t="s">
        <v>220</v>
      </c>
      <c r="C49" s="3" t="s">
        <v>11</v>
      </c>
      <c r="D49" s="4"/>
      <c r="E49" s="4">
        <v>25</v>
      </c>
    </row>
    <row r="50" spans="1:5" ht="72.75" customHeight="1" x14ac:dyDescent="0.25">
      <c r="A50" s="208">
        <v>14</v>
      </c>
      <c r="B50" s="208" t="s">
        <v>268</v>
      </c>
      <c r="C50" s="46" t="s">
        <v>221</v>
      </c>
      <c r="D50" s="5" t="s">
        <v>170</v>
      </c>
      <c r="E50" s="5" t="s">
        <v>172</v>
      </c>
    </row>
    <row r="51" spans="1:5" ht="38.25" customHeight="1" x14ac:dyDescent="0.25">
      <c r="A51" s="208"/>
      <c r="B51" s="208"/>
      <c r="C51" s="43" t="s">
        <v>222</v>
      </c>
      <c r="D51" s="10" t="s">
        <v>171</v>
      </c>
      <c r="E51" s="10" t="s">
        <v>173</v>
      </c>
    </row>
    <row r="52" spans="1:5" ht="60.75" customHeight="1" x14ac:dyDescent="0.25">
      <c r="A52" s="208"/>
      <c r="B52" s="208"/>
      <c r="C52" s="17" t="s">
        <v>223</v>
      </c>
      <c r="D52" s="12" t="s">
        <v>151</v>
      </c>
      <c r="E52" s="12" t="s">
        <v>174</v>
      </c>
    </row>
    <row r="53" spans="1:5" ht="72.75" customHeight="1" x14ac:dyDescent="0.25">
      <c r="A53" s="44">
        <v>20</v>
      </c>
      <c r="B53" s="44" t="s">
        <v>10</v>
      </c>
      <c r="C53" s="3" t="s">
        <v>231</v>
      </c>
      <c r="D53" s="4"/>
      <c r="E53" s="4">
        <v>20</v>
      </c>
    </row>
    <row r="54" spans="1:5" ht="31.5" customHeight="1" x14ac:dyDescent="0.25">
      <c r="A54" s="204">
        <v>12</v>
      </c>
      <c r="B54" s="204" t="s">
        <v>8</v>
      </c>
      <c r="C54" s="206" t="s">
        <v>224</v>
      </c>
      <c r="D54" s="6" t="s">
        <v>272</v>
      </c>
      <c r="E54" s="6" t="s">
        <v>162</v>
      </c>
    </row>
    <row r="55" spans="1:5" ht="33.75" customHeight="1" x14ac:dyDescent="0.25">
      <c r="A55" s="233"/>
      <c r="B55" s="233"/>
      <c r="C55" s="235"/>
      <c r="D55" s="15" t="s">
        <v>158</v>
      </c>
      <c r="E55" s="15" t="s">
        <v>163</v>
      </c>
    </row>
    <row r="56" spans="1:5" ht="31.5" customHeight="1" x14ac:dyDescent="0.25">
      <c r="A56" s="233"/>
      <c r="B56" s="233"/>
      <c r="C56" s="235"/>
      <c r="D56" s="15" t="s">
        <v>159</v>
      </c>
      <c r="E56" s="15" t="s">
        <v>164</v>
      </c>
    </row>
    <row r="57" spans="1:5" ht="36" customHeight="1" x14ac:dyDescent="0.25">
      <c r="A57" s="234"/>
      <c r="B57" s="234"/>
      <c r="C57" s="236"/>
      <c r="D57" s="12" t="s">
        <v>160</v>
      </c>
      <c r="E57" s="12" t="s">
        <v>161</v>
      </c>
    </row>
    <row r="58" spans="1:5" ht="71.25" x14ac:dyDescent="0.25">
      <c r="A58" s="44">
        <v>16</v>
      </c>
      <c r="B58" s="44" t="s">
        <v>225</v>
      </c>
      <c r="C58" s="3" t="s">
        <v>226</v>
      </c>
      <c r="D58" s="4"/>
      <c r="E58" s="4">
        <v>16</v>
      </c>
    </row>
    <row r="59" spans="1:5" ht="42.75" x14ac:dyDescent="0.25">
      <c r="A59" s="44">
        <v>17</v>
      </c>
      <c r="B59" s="44" t="s">
        <v>26</v>
      </c>
      <c r="C59" s="3" t="s">
        <v>285</v>
      </c>
      <c r="D59" s="4"/>
      <c r="E59" s="4">
        <v>17</v>
      </c>
    </row>
    <row r="60" spans="1:5" ht="57" x14ac:dyDescent="0.25">
      <c r="A60" s="208">
        <v>18</v>
      </c>
      <c r="B60" s="208" t="s">
        <v>9</v>
      </c>
      <c r="C60" s="46" t="s">
        <v>12</v>
      </c>
      <c r="D60" s="213"/>
      <c r="E60" s="214"/>
    </row>
    <row r="61" spans="1:5" ht="75.75" customHeight="1" x14ac:dyDescent="0.25">
      <c r="A61" s="208"/>
      <c r="B61" s="208"/>
      <c r="C61" s="43" t="s">
        <v>13</v>
      </c>
      <c r="D61" s="10" t="s">
        <v>20</v>
      </c>
      <c r="E61" s="15" t="s">
        <v>17</v>
      </c>
    </row>
    <row r="62" spans="1:5" ht="42.75" x14ac:dyDescent="0.25">
      <c r="A62" s="208"/>
      <c r="B62" s="208"/>
      <c r="C62" s="17" t="s">
        <v>14</v>
      </c>
      <c r="D62" s="12" t="s">
        <v>21</v>
      </c>
      <c r="E62" s="16" t="s">
        <v>18</v>
      </c>
    </row>
  </sheetData>
  <customSheetViews>
    <customSheetView guid="{07F40C19-7DB0-42E4-A598-067F4B6DF46B}" topLeftCell="A4">
      <selection activeCell="D9" sqref="D9"/>
      <pageMargins left="0.7" right="0.7" top="0.75" bottom="0.75" header="0.3" footer="0.3"/>
      <pageSetup paperSize="9" orientation="portrait" r:id="rId1"/>
    </customSheetView>
  </customSheetViews>
  <mergeCells count="54">
    <mergeCell ref="D15:D16"/>
    <mergeCell ref="E15:E16"/>
    <mergeCell ref="D40:D41"/>
    <mergeCell ref="E40:E41"/>
    <mergeCell ref="A50:A52"/>
    <mergeCell ref="B50:B52"/>
    <mergeCell ref="E35:E36"/>
    <mergeCell ref="A19:A26"/>
    <mergeCell ref="B19:B26"/>
    <mergeCell ref="A27:A32"/>
    <mergeCell ref="B27:B32"/>
    <mergeCell ref="C38:C39"/>
    <mergeCell ref="D38:D39"/>
    <mergeCell ref="E38:E39"/>
    <mergeCell ref="A54:A57"/>
    <mergeCell ref="B54:B57"/>
    <mergeCell ref="C54:C57"/>
    <mergeCell ref="D35:D36"/>
    <mergeCell ref="C35:C36"/>
    <mergeCell ref="A35:A36"/>
    <mergeCell ref="A37:A39"/>
    <mergeCell ref="A45:A47"/>
    <mergeCell ref="B45:B47"/>
    <mergeCell ref="C45:C47"/>
    <mergeCell ref="C8:C9"/>
    <mergeCell ref="C5:C7"/>
    <mergeCell ref="C10:C11"/>
    <mergeCell ref="D12:D13"/>
    <mergeCell ref="E12:E13"/>
    <mergeCell ref="D5:D6"/>
    <mergeCell ref="E5:E6"/>
    <mergeCell ref="A60:A62"/>
    <mergeCell ref="B60:B62"/>
    <mergeCell ref="D60:E60"/>
    <mergeCell ref="A1:E2"/>
    <mergeCell ref="A3:B3"/>
    <mergeCell ref="C3:C4"/>
    <mergeCell ref="D3:E3"/>
    <mergeCell ref="A5:A9"/>
    <mergeCell ref="B5:B9"/>
    <mergeCell ref="D37:E37"/>
    <mergeCell ref="A40:A42"/>
    <mergeCell ref="B40:B42"/>
    <mergeCell ref="C12:C14"/>
    <mergeCell ref="A15:A17"/>
    <mergeCell ref="B15:B17"/>
    <mergeCell ref="C15:C17"/>
    <mergeCell ref="B10:B11"/>
    <mergeCell ref="B35:B36"/>
    <mergeCell ref="C40:C41"/>
    <mergeCell ref="A10:A11"/>
    <mergeCell ref="B37:B39"/>
    <mergeCell ref="A12:A14"/>
    <mergeCell ref="B12:B14"/>
  </mergeCell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M88"/>
  <sheetViews>
    <sheetView workbookViewId="0">
      <selection activeCell="B11" sqref="B11"/>
    </sheetView>
  </sheetViews>
  <sheetFormatPr baseColWidth="10" defaultRowHeight="15" x14ac:dyDescent="0.25"/>
  <cols>
    <col min="1" max="1" width="25.7109375" customWidth="1"/>
    <col min="2" max="2" width="12.7109375" customWidth="1"/>
    <col min="3" max="7" width="9.7109375" customWidth="1"/>
    <col min="8" max="8" width="13.140625" customWidth="1"/>
    <col min="9" max="9" width="13.28515625" customWidth="1"/>
    <col min="10" max="10" width="8.85546875" customWidth="1"/>
    <col min="13" max="13" width="26.42578125" customWidth="1"/>
  </cols>
  <sheetData>
    <row r="1" spans="1:11" x14ac:dyDescent="0.25">
      <c r="A1" s="161" t="s">
        <v>330</v>
      </c>
      <c r="B1" s="153" t="s">
        <v>321</v>
      </c>
      <c r="C1" s="78" t="s">
        <v>333</v>
      </c>
      <c r="H1" s="161" t="str">
        <f>CONCATENATE(C9," ; ",D9," ; ",E9," ; ",F9," ; ",G9)</f>
        <v xml:space="preserve">1a ; 1b ; 10a ; 11 ; </v>
      </c>
    </row>
    <row r="2" spans="1:11" s="78" customFormat="1" ht="15" customHeight="1" x14ac:dyDescent="0.25">
      <c r="A2" s="244" t="s">
        <v>346</v>
      </c>
      <c r="C2" s="78" t="s">
        <v>317</v>
      </c>
      <c r="H2" s="165" t="s">
        <v>334</v>
      </c>
    </row>
    <row r="3" spans="1:11" s="78" customFormat="1" x14ac:dyDescent="0.25">
      <c r="A3" s="244"/>
      <c r="C3" s="78" t="s">
        <v>318</v>
      </c>
    </row>
    <row r="4" spans="1:11" s="78" customFormat="1" x14ac:dyDescent="0.25">
      <c r="A4" s="244"/>
      <c r="C4" s="78" t="s">
        <v>319</v>
      </c>
      <c r="H4" s="165" t="s">
        <v>335</v>
      </c>
    </row>
    <row r="5" spans="1:11" s="78" customFormat="1" x14ac:dyDescent="0.25">
      <c r="A5" s="244"/>
      <c r="C5" s="78" t="s">
        <v>320</v>
      </c>
    </row>
    <row r="6" spans="1:11" x14ac:dyDescent="0.25">
      <c r="A6" s="163" t="s">
        <v>331</v>
      </c>
      <c r="B6" s="153" t="s">
        <v>324</v>
      </c>
      <c r="C6" s="152" t="s">
        <v>332</v>
      </c>
      <c r="I6" s="161">
        <f>SUM(B10:B88)</f>
        <v>40</v>
      </c>
    </row>
    <row r="7" spans="1:11" ht="119.25" customHeight="1" x14ac:dyDescent="0.25">
      <c r="B7" s="245" t="s">
        <v>328</v>
      </c>
      <c r="C7" s="242" t="s">
        <v>23</v>
      </c>
      <c r="D7" s="243"/>
      <c r="E7" s="243"/>
      <c r="F7" s="243"/>
      <c r="G7" s="243"/>
      <c r="H7" s="154" t="s">
        <v>316</v>
      </c>
      <c r="I7" s="162" t="s">
        <v>326</v>
      </c>
      <c r="J7" s="158" t="s">
        <v>325</v>
      </c>
    </row>
    <row r="8" spans="1:11" ht="15.75" thickBot="1" x14ac:dyDescent="0.3">
      <c r="B8" s="245"/>
      <c r="C8" s="151" t="s">
        <v>322</v>
      </c>
      <c r="H8" s="155" t="s">
        <v>323</v>
      </c>
      <c r="I8" s="150" t="s">
        <v>327</v>
      </c>
      <c r="J8" s="159"/>
    </row>
    <row r="9" spans="1:11" ht="27.75" thickBot="1" x14ac:dyDescent="0.3">
      <c r="A9" s="24" t="s">
        <v>24</v>
      </c>
      <c r="B9" s="166"/>
      <c r="C9" s="74" t="s">
        <v>246</v>
      </c>
      <c r="D9" s="75" t="s">
        <v>247</v>
      </c>
      <c r="E9" s="49" t="s">
        <v>15</v>
      </c>
      <c r="F9" s="64">
        <v>11</v>
      </c>
      <c r="H9" s="156"/>
      <c r="I9" s="90" t="s">
        <v>107</v>
      </c>
      <c r="J9" s="159"/>
    </row>
    <row r="10" spans="1:11" x14ac:dyDescent="0.25">
      <c r="A10" s="137" t="s">
        <v>39</v>
      </c>
      <c r="B10" s="161">
        <f>IF(J10=0,0,IF(H10&gt;2,0,IF(H10=0,0,1)))</f>
        <v>0</v>
      </c>
      <c r="C10" s="138"/>
      <c r="D10" s="138"/>
      <c r="E10" s="138">
        <v>1</v>
      </c>
      <c r="F10" s="138">
        <v>3</v>
      </c>
      <c r="H10" s="157">
        <v>3</v>
      </c>
      <c r="I10" s="111">
        <v>3</v>
      </c>
      <c r="J10" s="160">
        <f>IF(I10=0,0,IF(I10=1,0,1))</f>
        <v>1</v>
      </c>
    </row>
    <row r="11" spans="1:11" ht="15" customHeight="1" x14ac:dyDescent="0.25">
      <c r="A11" s="137" t="s">
        <v>138</v>
      </c>
      <c r="B11" s="161">
        <f t="shared" ref="B11:B73" si="0">IF(J11=0,0,IF(H11&gt;2,0,IF(H11=0,0,1)))</f>
        <v>1</v>
      </c>
      <c r="C11" s="141"/>
      <c r="D11" s="141"/>
      <c r="E11" s="141">
        <v>2</v>
      </c>
      <c r="F11" s="141">
        <v>1</v>
      </c>
      <c r="H11" s="157">
        <f t="shared" ref="H11:H74" si="1">MIN(C11:G11)</f>
        <v>1</v>
      </c>
      <c r="I11" s="111">
        <v>3</v>
      </c>
      <c r="J11" s="160">
        <f t="shared" ref="J11:J74" si="2">IF(I11=0,0,IF(I11=1,0,1))</f>
        <v>1</v>
      </c>
    </row>
    <row r="12" spans="1:11" x14ac:dyDescent="0.25">
      <c r="A12" s="137" t="s">
        <v>40</v>
      </c>
      <c r="B12" s="161">
        <f t="shared" si="0"/>
        <v>0</v>
      </c>
      <c r="C12" s="141"/>
      <c r="D12" s="141"/>
      <c r="E12" s="142">
        <v>3</v>
      </c>
      <c r="F12" s="142">
        <v>3</v>
      </c>
      <c r="H12" s="157">
        <f t="shared" si="1"/>
        <v>3</v>
      </c>
      <c r="I12" s="111">
        <v>5</v>
      </c>
      <c r="J12" s="160">
        <f t="shared" si="2"/>
        <v>1</v>
      </c>
    </row>
    <row r="13" spans="1:11" x14ac:dyDescent="0.25">
      <c r="A13" s="137" t="s">
        <v>41</v>
      </c>
      <c r="B13" s="161">
        <f t="shared" si="0"/>
        <v>1</v>
      </c>
      <c r="C13" s="141"/>
      <c r="D13" s="141"/>
      <c r="E13" s="142">
        <v>2</v>
      </c>
      <c r="F13" s="142">
        <v>3</v>
      </c>
      <c r="H13" s="157">
        <f t="shared" si="1"/>
        <v>2</v>
      </c>
      <c r="I13" s="111">
        <v>4</v>
      </c>
      <c r="J13" s="160">
        <f t="shared" si="2"/>
        <v>1</v>
      </c>
    </row>
    <row r="14" spans="1:11" x14ac:dyDescent="0.25">
      <c r="A14" s="137" t="s">
        <v>42</v>
      </c>
      <c r="B14" s="161">
        <f t="shared" si="0"/>
        <v>0</v>
      </c>
      <c r="C14" s="141"/>
      <c r="D14" s="141"/>
      <c r="E14" s="141"/>
      <c r="F14" s="141"/>
      <c r="H14" s="157">
        <f t="shared" si="1"/>
        <v>0</v>
      </c>
      <c r="I14" s="111">
        <v>0</v>
      </c>
      <c r="J14" s="160">
        <f t="shared" si="2"/>
        <v>0</v>
      </c>
    </row>
    <row r="15" spans="1:11" x14ac:dyDescent="0.25">
      <c r="A15" s="137" t="s">
        <v>43</v>
      </c>
      <c r="B15" s="161">
        <f t="shared" si="0"/>
        <v>1</v>
      </c>
      <c r="C15" s="141"/>
      <c r="D15" s="141"/>
      <c r="E15" s="142">
        <v>1</v>
      </c>
      <c r="F15" s="142">
        <v>1</v>
      </c>
      <c r="H15" s="157">
        <f t="shared" si="1"/>
        <v>1</v>
      </c>
      <c r="I15" s="111">
        <v>3</v>
      </c>
      <c r="J15" s="160">
        <f t="shared" si="2"/>
        <v>1</v>
      </c>
    </row>
    <row r="16" spans="1:11" x14ac:dyDescent="0.25">
      <c r="A16" s="137" t="s">
        <v>44</v>
      </c>
      <c r="B16" s="161">
        <f t="shared" si="0"/>
        <v>0</v>
      </c>
      <c r="C16" s="141"/>
      <c r="D16" s="141"/>
      <c r="E16" s="142">
        <v>4</v>
      </c>
      <c r="F16" s="141"/>
      <c r="H16" s="157">
        <f t="shared" si="1"/>
        <v>4</v>
      </c>
      <c r="I16" s="111">
        <v>0</v>
      </c>
      <c r="J16" s="160">
        <f t="shared" si="2"/>
        <v>0</v>
      </c>
      <c r="K16" s="78"/>
    </row>
    <row r="17" spans="1:13" x14ac:dyDescent="0.25">
      <c r="A17" s="137" t="s">
        <v>45</v>
      </c>
      <c r="B17" s="161">
        <f t="shared" si="0"/>
        <v>1</v>
      </c>
      <c r="C17" s="141"/>
      <c r="D17" s="141"/>
      <c r="E17" s="142">
        <v>1</v>
      </c>
      <c r="F17" s="142">
        <v>4</v>
      </c>
      <c r="H17" s="157">
        <f t="shared" si="1"/>
        <v>1</v>
      </c>
      <c r="I17" s="111">
        <v>3</v>
      </c>
      <c r="J17" s="160">
        <f t="shared" si="2"/>
        <v>1</v>
      </c>
      <c r="M17">
        <f>16/20</f>
        <v>0.8</v>
      </c>
    </row>
    <row r="18" spans="1:13" x14ac:dyDescent="0.25">
      <c r="A18" s="137" t="s">
        <v>46</v>
      </c>
      <c r="B18" s="161">
        <f t="shared" si="0"/>
        <v>1</v>
      </c>
      <c r="C18" s="141"/>
      <c r="D18" s="141"/>
      <c r="E18" s="142">
        <v>2</v>
      </c>
      <c r="F18" s="142">
        <v>3</v>
      </c>
      <c r="H18" s="157">
        <f t="shared" si="1"/>
        <v>2</v>
      </c>
      <c r="I18" s="111">
        <v>3</v>
      </c>
      <c r="J18" s="160">
        <f t="shared" si="2"/>
        <v>1</v>
      </c>
    </row>
    <row r="19" spans="1:13" x14ac:dyDescent="0.25">
      <c r="A19" s="137" t="s">
        <v>47</v>
      </c>
      <c r="B19" s="161">
        <f t="shared" si="0"/>
        <v>0</v>
      </c>
      <c r="C19" s="141"/>
      <c r="D19" s="141"/>
      <c r="E19" s="141"/>
      <c r="F19" s="141"/>
      <c r="H19" s="157">
        <f t="shared" si="1"/>
        <v>0</v>
      </c>
      <c r="I19" s="111">
        <v>3</v>
      </c>
      <c r="J19" s="160">
        <f t="shared" si="2"/>
        <v>1</v>
      </c>
    </row>
    <row r="20" spans="1:13" x14ac:dyDescent="0.25">
      <c r="A20" s="137" t="s">
        <v>48</v>
      </c>
      <c r="B20" s="161">
        <f t="shared" si="0"/>
        <v>1</v>
      </c>
      <c r="C20" s="141"/>
      <c r="D20" s="141"/>
      <c r="E20" s="142">
        <v>2</v>
      </c>
      <c r="F20" s="142">
        <v>3</v>
      </c>
      <c r="H20" s="157">
        <f t="shared" si="1"/>
        <v>2</v>
      </c>
      <c r="I20" s="111">
        <v>3</v>
      </c>
      <c r="J20" s="160">
        <f t="shared" si="2"/>
        <v>1</v>
      </c>
    </row>
    <row r="21" spans="1:13" x14ac:dyDescent="0.25">
      <c r="A21" s="137" t="s">
        <v>49</v>
      </c>
      <c r="B21" s="161">
        <f t="shared" si="0"/>
        <v>0</v>
      </c>
      <c r="C21" s="141"/>
      <c r="D21" s="141"/>
      <c r="E21" s="141"/>
      <c r="F21" s="141"/>
      <c r="H21" s="157">
        <f t="shared" si="1"/>
        <v>0</v>
      </c>
      <c r="I21" s="111">
        <v>0</v>
      </c>
      <c r="J21" s="160">
        <f t="shared" si="2"/>
        <v>0</v>
      </c>
    </row>
    <row r="22" spans="1:13" x14ac:dyDescent="0.25">
      <c r="A22" s="137" t="s">
        <v>50</v>
      </c>
      <c r="B22" s="161">
        <f t="shared" si="0"/>
        <v>0</v>
      </c>
      <c r="C22" s="141"/>
      <c r="D22" s="141"/>
      <c r="E22" s="142">
        <v>4</v>
      </c>
      <c r="F22" s="142">
        <v>4</v>
      </c>
      <c r="H22" s="157">
        <f t="shared" si="1"/>
        <v>4</v>
      </c>
      <c r="I22" s="111">
        <v>3</v>
      </c>
      <c r="J22" s="160">
        <f t="shared" si="2"/>
        <v>1</v>
      </c>
    </row>
    <row r="23" spans="1:13" x14ac:dyDescent="0.25">
      <c r="A23" s="137" t="s">
        <v>51</v>
      </c>
      <c r="B23" s="161">
        <f t="shared" si="0"/>
        <v>0</v>
      </c>
      <c r="C23" s="142">
        <v>4</v>
      </c>
      <c r="D23" s="142">
        <v>4</v>
      </c>
      <c r="E23" s="141"/>
      <c r="F23" s="142">
        <v>4</v>
      </c>
      <c r="H23" s="157">
        <f t="shared" si="1"/>
        <v>4</v>
      </c>
      <c r="I23" s="111">
        <v>3</v>
      </c>
      <c r="J23" s="160">
        <f t="shared" si="2"/>
        <v>1</v>
      </c>
    </row>
    <row r="24" spans="1:13" x14ac:dyDescent="0.25">
      <c r="A24" s="137" t="s">
        <v>52</v>
      </c>
      <c r="B24" s="161">
        <f t="shared" si="0"/>
        <v>0</v>
      </c>
      <c r="C24" s="141"/>
      <c r="D24" s="141"/>
      <c r="E24" s="141"/>
      <c r="F24" s="141"/>
      <c r="H24" s="157">
        <f t="shared" si="1"/>
        <v>0</v>
      </c>
      <c r="I24" s="111">
        <v>0</v>
      </c>
      <c r="J24" s="160">
        <f t="shared" si="2"/>
        <v>0</v>
      </c>
    </row>
    <row r="25" spans="1:13" x14ac:dyDescent="0.25">
      <c r="A25" s="137" t="s">
        <v>53</v>
      </c>
      <c r="B25" s="161">
        <f t="shared" si="0"/>
        <v>1</v>
      </c>
      <c r="C25" s="142">
        <v>2</v>
      </c>
      <c r="D25" s="141"/>
      <c r="E25" s="142">
        <v>2</v>
      </c>
      <c r="F25" s="142">
        <v>3</v>
      </c>
      <c r="H25" s="157">
        <f t="shared" si="1"/>
        <v>2</v>
      </c>
      <c r="I25" s="111">
        <v>3</v>
      </c>
      <c r="J25" s="160">
        <f t="shared" si="2"/>
        <v>1</v>
      </c>
    </row>
    <row r="26" spans="1:13" x14ac:dyDescent="0.25">
      <c r="A26" s="137" t="s">
        <v>278</v>
      </c>
      <c r="B26" s="161">
        <f t="shared" si="0"/>
        <v>1</v>
      </c>
      <c r="C26" s="141"/>
      <c r="D26" s="142">
        <v>4</v>
      </c>
      <c r="E26" s="142">
        <v>2</v>
      </c>
      <c r="F26" s="142">
        <v>2</v>
      </c>
      <c r="H26" s="157">
        <f t="shared" si="1"/>
        <v>2</v>
      </c>
      <c r="I26" s="111">
        <v>3</v>
      </c>
      <c r="J26" s="160">
        <f t="shared" si="2"/>
        <v>1</v>
      </c>
    </row>
    <row r="27" spans="1:13" x14ac:dyDescent="0.25">
      <c r="A27" s="137" t="s">
        <v>54</v>
      </c>
      <c r="B27" s="161">
        <f t="shared" si="0"/>
        <v>0</v>
      </c>
      <c r="C27" s="142">
        <v>2</v>
      </c>
      <c r="D27" s="142">
        <v>4</v>
      </c>
      <c r="E27" s="141"/>
      <c r="F27" s="141"/>
      <c r="H27" s="157">
        <f t="shared" si="1"/>
        <v>2</v>
      </c>
      <c r="I27" s="111">
        <v>0</v>
      </c>
      <c r="J27" s="160">
        <f t="shared" si="2"/>
        <v>0</v>
      </c>
    </row>
    <row r="28" spans="1:13" x14ac:dyDescent="0.25">
      <c r="A28" s="137" t="s">
        <v>55</v>
      </c>
      <c r="B28" s="161">
        <f t="shared" si="0"/>
        <v>0</v>
      </c>
      <c r="C28" s="141"/>
      <c r="D28" s="141"/>
      <c r="E28" s="142">
        <v>4</v>
      </c>
      <c r="F28" s="141"/>
      <c r="H28" s="157">
        <f t="shared" si="1"/>
        <v>4</v>
      </c>
      <c r="I28" s="111">
        <v>0</v>
      </c>
      <c r="J28" s="160">
        <f t="shared" si="2"/>
        <v>0</v>
      </c>
    </row>
    <row r="29" spans="1:13" x14ac:dyDescent="0.25">
      <c r="A29" s="137" t="s">
        <v>56</v>
      </c>
      <c r="B29" s="161">
        <f t="shared" si="0"/>
        <v>0</v>
      </c>
      <c r="C29" s="141"/>
      <c r="D29" s="141"/>
      <c r="E29" s="141"/>
      <c r="F29" s="141"/>
      <c r="H29" s="157">
        <f t="shared" si="1"/>
        <v>0</v>
      </c>
      <c r="I29" s="111">
        <v>0</v>
      </c>
      <c r="J29" s="160">
        <f t="shared" si="2"/>
        <v>0</v>
      </c>
    </row>
    <row r="30" spans="1:13" x14ac:dyDescent="0.25">
      <c r="A30" s="137" t="s">
        <v>57</v>
      </c>
      <c r="B30" s="161">
        <f t="shared" si="0"/>
        <v>1</v>
      </c>
      <c r="C30" s="142">
        <v>2</v>
      </c>
      <c r="D30" s="142">
        <v>4</v>
      </c>
      <c r="E30" s="142">
        <v>4</v>
      </c>
      <c r="F30" s="141"/>
      <c r="H30" s="157">
        <f t="shared" si="1"/>
        <v>2</v>
      </c>
      <c r="I30" s="111">
        <v>3</v>
      </c>
      <c r="J30" s="160">
        <f t="shared" si="2"/>
        <v>1</v>
      </c>
    </row>
    <row r="31" spans="1:13" x14ac:dyDescent="0.25">
      <c r="A31" s="137" t="s">
        <v>58</v>
      </c>
      <c r="B31" s="161">
        <f t="shared" si="0"/>
        <v>1</v>
      </c>
      <c r="C31" s="142">
        <v>2</v>
      </c>
      <c r="D31" s="141"/>
      <c r="E31" s="141"/>
      <c r="F31" s="141"/>
      <c r="H31" s="157">
        <f t="shared" si="1"/>
        <v>2</v>
      </c>
      <c r="I31" s="111">
        <v>5</v>
      </c>
      <c r="J31" s="160">
        <f t="shared" si="2"/>
        <v>1</v>
      </c>
    </row>
    <row r="32" spans="1:13" x14ac:dyDescent="0.25">
      <c r="A32" s="137" t="s">
        <v>59</v>
      </c>
      <c r="B32" s="161">
        <f t="shared" si="0"/>
        <v>1</v>
      </c>
      <c r="C32" s="141"/>
      <c r="D32" s="141"/>
      <c r="E32" s="142">
        <v>1</v>
      </c>
      <c r="F32" s="142">
        <v>3</v>
      </c>
      <c r="H32" s="157">
        <f t="shared" si="1"/>
        <v>1</v>
      </c>
      <c r="I32" s="111">
        <v>3</v>
      </c>
      <c r="J32" s="160">
        <f t="shared" si="2"/>
        <v>1</v>
      </c>
    </row>
    <row r="33" spans="1:10" x14ac:dyDescent="0.25">
      <c r="A33" s="137" t="s">
        <v>60</v>
      </c>
      <c r="B33" s="161">
        <f t="shared" si="0"/>
        <v>1</v>
      </c>
      <c r="C33" s="141"/>
      <c r="D33" s="141"/>
      <c r="E33" s="142">
        <v>2</v>
      </c>
      <c r="F33" s="142">
        <v>3</v>
      </c>
      <c r="H33" s="157">
        <f t="shared" si="1"/>
        <v>2</v>
      </c>
      <c r="I33" s="111">
        <v>5</v>
      </c>
      <c r="J33" s="160">
        <f t="shared" si="2"/>
        <v>1</v>
      </c>
    </row>
    <row r="34" spans="1:10" x14ac:dyDescent="0.25">
      <c r="A34" s="137" t="s">
        <v>61</v>
      </c>
      <c r="B34" s="161">
        <f t="shared" si="0"/>
        <v>1</v>
      </c>
      <c r="C34" s="141"/>
      <c r="D34" s="141"/>
      <c r="E34" s="142">
        <v>1</v>
      </c>
      <c r="F34" s="141"/>
      <c r="H34" s="157">
        <f t="shared" si="1"/>
        <v>1</v>
      </c>
      <c r="I34" s="111">
        <v>3</v>
      </c>
      <c r="J34" s="160">
        <f t="shared" si="2"/>
        <v>1</v>
      </c>
    </row>
    <row r="35" spans="1:10" x14ac:dyDescent="0.25">
      <c r="A35" s="137" t="s">
        <v>62</v>
      </c>
      <c r="B35" s="161">
        <f t="shared" si="0"/>
        <v>0</v>
      </c>
      <c r="C35" s="142">
        <v>3</v>
      </c>
      <c r="D35" s="142">
        <v>3</v>
      </c>
      <c r="E35" s="141"/>
      <c r="F35" s="141"/>
      <c r="H35" s="157">
        <f t="shared" si="1"/>
        <v>3</v>
      </c>
      <c r="I35" s="111">
        <v>4</v>
      </c>
      <c r="J35" s="160">
        <f t="shared" si="2"/>
        <v>1</v>
      </c>
    </row>
    <row r="36" spans="1:10" x14ac:dyDescent="0.25">
      <c r="A36" s="137" t="s">
        <v>63</v>
      </c>
      <c r="B36" s="161">
        <f t="shared" si="0"/>
        <v>1</v>
      </c>
      <c r="C36" s="142">
        <v>3</v>
      </c>
      <c r="D36" s="142">
        <v>2</v>
      </c>
      <c r="E36" s="141"/>
      <c r="F36" s="142">
        <v>4</v>
      </c>
      <c r="H36" s="157">
        <f t="shared" si="1"/>
        <v>2</v>
      </c>
      <c r="I36" s="111">
        <v>3</v>
      </c>
      <c r="J36" s="160">
        <f t="shared" si="2"/>
        <v>1</v>
      </c>
    </row>
    <row r="37" spans="1:10" x14ac:dyDescent="0.25">
      <c r="A37" s="137" t="s">
        <v>64</v>
      </c>
      <c r="B37" s="161">
        <f t="shared" si="0"/>
        <v>1</v>
      </c>
      <c r="C37" s="141"/>
      <c r="D37" s="141"/>
      <c r="E37" s="142">
        <v>2</v>
      </c>
      <c r="F37" s="142">
        <v>1</v>
      </c>
      <c r="H37" s="157">
        <f t="shared" si="1"/>
        <v>1</v>
      </c>
      <c r="I37" s="111">
        <v>3</v>
      </c>
      <c r="J37" s="160">
        <f t="shared" si="2"/>
        <v>1</v>
      </c>
    </row>
    <row r="38" spans="1:10" x14ac:dyDescent="0.25">
      <c r="A38" s="137" t="s">
        <v>65</v>
      </c>
      <c r="B38" s="161">
        <f t="shared" si="0"/>
        <v>0</v>
      </c>
      <c r="C38" s="141"/>
      <c r="D38" s="141"/>
      <c r="E38" s="142">
        <v>3</v>
      </c>
      <c r="F38" s="141"/>
      <c r="H38" s="157">
        <f t="shared" si="1"/>
        <v>3</v>
      </c>
      <c r="I38" s="111">
        <v>3</v>
      </c>
      <c r="J38" s="160">
        <f t="shared" si="2"/>
        <v>1</v>
      </c>
    </row>
    <row r="39" spans="1:10" x14ac:dyDescent="0.25">
      <c r="A39" s="137" t="s">
        <v>66</v>
      </c>
      <c r="B39" s="161">
        <f t="shared" si="0"/>
        <v>1</v>
      </c>
      <c r="C39" s="141"/>
      <c r="D39" s="141"/>
      <c r="E39" s="142">
        <v>1</v>
      </c>
      <c r="F39" s="142">
        <v>3</v>
      </c>
      <c r="H39" s="157">
        <f t="shared" si="1"/>
        <v>1</v>
      </c>
      <c r="I39" s="111">
        <v>3</v>
      </c>
      <c r="J39" s="160">
        <f t="shared" si="2"/>
        <v>1</v>
      </c>
    </row>
    <row r="40" spans="1:10" x14ac:dyDescent="0.25">
      <c r="A40" s="137" t="s">
        <v>67</v>
      </c>
      <c r="B40" s="161">
        <f t="shared" si="0"/>
        <v>0</v>
      </c>
      <c r="C40" s="141"/>
      <c r="D40" s="141"/>
      <c r="E40" s="141"/>
      <c r="F40" s="142">
        <v>3</v>
      </c>
      <c r="H40" s="157">
        <f t="shared" si="1"/>
        <v>3</v>
      </c>
      <c r="I40" s="111">
        <v>4</v>
      </c>
      <c r="J40" s="160">
        <f t="shared" si="2"/>
        <v>1</v>
      </c>
    </row>
    <row r="41" spans="1:10" x14ac:dyDescent="0.25">
      <c r="A41" s="137" t="s">
        <v>68</v>
      </c>
      <c r="B41" s="161">
        <f t="shared" si="0"/>
        <v>1</v>
      </c>
      <c r="C41" s="141"/>
      <c r="D41" s="141"/>
      <c r="E41" s="142">
        <v>2</v>
      </c>
      <c r="F41" s="141"/>
      <c r="H41" s="157">
        <f t="shared" si="1"/>
        <v>2</v>
      </c>
      <c r="I41" s="111">
        <v>3</v>
      </c>
      <c r="J41" s="160">
        <f t="shared" si="2"/>
        <v>1</v>
      </c>
    </row>
    <row r="42" spans="1:10" x14ac:dyDescent="0.25">
      <c r="A42" s="137" t="s">
        <v>69</v>
      </c>
      <c r="B42" s="161">
        <f t="shared" si="0"/>
        <v>1</v>
      </c>
      <c r="C42" s="141"/>
      <c r="D42" s="141"/>
      <c r="E42" s="142">
        <v>2</v>
      </c>
      <c r="F42" s="142">
        <v>3</v>
      </c>
      <c r="H42" s="157">
        <f t="shared" si="1"/>
        <v>2</v>
      </c>
      <c r="I42" s="111">
        <v>3</v>
      </c>
      <c r="J42" s="160">
        <f t="shared" si="2"/>
        <v>1</v>
      </c>
    </row>
    <row r="43" spans="1:10" x14ac:dyDescent="0.25">
      <c r="A43" s="137" t="s">
        <v>70</v>
      </c>
      <c r="B43" s="161">
        <f t="shared" si="0"/>
        <v>1</v>
      </c>
      <c r="C43" s="141"/>
      <c r="D43" s="141"/>
      <c r="E43" s="142">
        <v>2</v>
      </c>
      <c r="F43" s="142">
        <v>3</v>
      </c>
      <c r="H43" s="157">
        <f t="shared" si="1"/>
        <v>2</v>
      </c>
      <c r="I43" s="111">
        <v>3</v>
      </c>
      <c r="J43" s="160">
        <f t="shared" si="2"/>
        <v>1</v>
      </c>
    </row>
    <row r="44" spans="1:10" x14ac:dyDescent="0.25">
      <c r="A44" s="137" t="s">
        <v>71</v>
      </c>
      <c r="B44" s="161">
        <f t="shared" si="0"/>
        <v>0</v>
      </c>
      <c r="C44" s="141"/>
      <c r="D44" s="141"/>
      <c r="E44" s="141"/>
      <c r="F44" s="141"/>
      <c r="H44" s="157">
        <f t="shared" si="1"/>
        <v>0</v>
      </c>
      <c r="I44" s="111">
        <v>4</v>
      </c>
      <c r="J44" s="160">
        <f t="shared" si="2"/>
        <v>1</v>
      </c>
    </row>
    <row r="45" spans="1:10" x14ac:dyDescent="0.25">
      <c r="A45" s="137" t="s">
        <v>72</v>
      </c>
      <c r="B45" s="161">
        <f t="shared" si="0"/>
        <v>0</v>
      </c>
      <c r="C45" s="141"/>
      <c r="D45" s="141"/>
      <c r="E45" s="141"/>
      <c r="F45" s="141"/>
      <c r="H45" s="157">
        <f t="shared" si="1"/>
        <v>0</v>
      </c>
      <c r="I45" s="111">
        <v>5</v>
      </c>
      <c r="J45" s="160">
        <f t="shared" si="2"/>
        <v>1</v>
      </c>
    </row>
    <row r="46" spans="1:10" x14ac:dyDescent="0.25">
      <c r="A46" s="137" t="s">
        <v>73</v>
      </c>
      <c r="B46" s="161">
        <f t="shared" si="0"/>
        <v>1</v>
      </c>
      <c r="C46" s="141"/>
      <c r="D46" s="141"/>
      <c r="E46" s="142">
        <v>2</v>
      </c>
      <c r="F46" s="142">
        <v>3</v>
      </c>
      <c r="H46" s="157">
        <f t="shared" si="1"/>
        <v>2</v>
      </c>
      <c r="I46" s="111">
        <v>3</v>
      </c>
      <c r="J46" s="160">
        <f t="shared" si="2"/>
        <v>1</v>
      </c>
    </row>
    <row r="47" spans="1:10" x14ac:dyDescent="0.25">
      <c r="A47" s="137" t="s">
        <v>74</v>
      </c>
      <c r="B47" s="161">
        <f t="shared" si="0"/>
        <v>0</v>
      </c>
      <c r="C47" s="141"/>
      <c r="D47" s="141"/>
      <c r="E47" s="141"/>
      <c r="F47" s="141"/>
      <c r="H47" s="157">
        <f t="shared" si="1"/>
        <v>0</v>
      </c>
      <c r="I47" s="111">
        <v>3</v>
      </c>
      <c r="J47" s="160">
        <f t="shared" si="2"/>
        <v>1</v>
      </c>
    </row>
    <row r="48" spans="1:10" x14ac:dyDescent="0.25">
      <c r="A48" s="137" t="s">
        <v>75</v>
      </c>
      <c r="B48" s="161">
        <f t="shared" si="0"/>
        <v>0</v>
      </c>
      <c r="C48" s="141"/>
      <c r="D48" s="141"/>
      <c r="E48" s="141"/>
      <c r="F48" s="141"/>
      <c r="H48" s="157">
        <f t="shared" si="1"/>
        <v>0</v>
      </c>
      <c r="I48" s="111">
        <v>3</v>
      </c>
      <c r="J48" s="160">
        <f t="shared" si="2"/>
        <v>1</v>
      </c>
    </row>
    <row r="49" spans="1:10" x14ac:dyDescent="0.25">
      <c r="A49" s="137" t="s">
        <v>76</v>
      </c>
      <c r="B49" s="161">
        <f t="shared" si="0"/>
        <v>1</v>
      </c>
      <c r="C49" s="142">
        <v>2</v>
      </c>
      <c r="D49" s="142">
        <v>4</v>
      </c>
      <c r="E49" s="142">
        <v>1</v>
      </c>
      <c r="F49" s="142">
        <v>3</v>
      </c>
      <c r="H49" s="157">
        <f t="shared" si="1"/>
        <v>1</v>
      </c>
      <c r="I49" s="111">
        <v>3</v>
      </c>
      <c r="J49" s="160">
        <f t="shared" si="2"/>
        <v>1</v>
      </c>
    </row>
    <row r="50" spans="1:10" x14ac:dyDescent="0.25">
      <c r="A50" s="137" t="s">
        <v>77</v>
      </c>
      <c r="B50" s="161">
        <f t="shared" si="0"/>
        <v>0</v>
      </c>
      <c r="C50" s="142" t="s">
        <v>309</v>
      </c>
      <c r="D50" s="141"/>
      <c r="E50" s="142">
        <v>4</v>
      </c>
      <c r="F50" s="142">
        <v>4</v>
      </c>
      <c r="H50" s="157">
        <f t="shared" si="1"/>
        <v>4</v>
      </c>
      <c r="I50" s="111">
        <v>4</v>
      </c>
      <c r="J50" s="160">
        <f t="shared" si="2"/>
        <v>1</v>
      </c>
    </row>
    <row r="51" spans="1:10" x14ac:dyDescent="0.25">
      <c r="A51" s="137" t="s">
        <v>78</v>
      </c>
      <c r="B51" s="161">
        <f t="shared" si="0"/>
        <v>0</v>
      </c>
      <c r="C51" s="141"/>
      <c r="D51" s="141"/>
      <c r="E51" s="142">
        <v>3</v>
      </c>
      <c r="F51" s="141"/>
      <c r="H51" s="157">
        <f t="shared" si="1"/>
        <v>3</v>
      </c>
      <c r="I51" s="111">
        <v>3</v>
      </c>
      <c r="J51" s="160">
        <f t="shared" si="2"/>
        <v>1</v>
      </c>
    </row>
    <row r="52" spans="1:10" x14ac:dyDescent="0.25">
      <c r="A52" s="137" t="s">
        <v>79</v>
      </c>
      <c r="B52" s="161">
        <f t="shared" si="0"/>
        <v>0</v>
      </c>
      <c r="C52" s="142">
        <v>4</v>
      </c>
      <c r="D52" s="141"/>
      <c r="E52" s="142">
        <v>3</v>
      </c>
      <c r="F52" s="142">
        <v>4</v>
      </c>
      <c r="H52" s="157">
        <f t="shared" si="1"/>
        <v>3</v>
      </c>
      <c r="I52" s="111">
        <v>4</v>
      </c>
      <c r="J52" s="160">
        <f t="shared" si="2"/>
        <v>1</v>
      </c>
    </row>
    <row r="53" spans="1:10" x14ac:dyDescent="0.25">
      <c r="A53" s="143" t="s">
        <v>28</v>
      </c>
      <c r="B53" s="161">
        <f t="shared" si="0"/>
        <v>0</v>
      </c>
      <c r="C53" s="141"/>
      <c r="D53" s="141"/>
      <c r="E53" s="141"/>
      <c r="F53" s="141"/>
      <c r="H53" s="157">
        <f t="shared" si="1"/>
        <v>0</v>
      </c>
      <c r="I53" s="111">
        <v>0</v>
      </c>
      <c r="J53" s="160">
        <f t="shared" si="2"/>
        <v>0</v>
      </c>
    </row>
    <row r="54" spans="1:10" x14ac:dyDescent="0.25">
      <c r="A54" s="137" t="s">
        <v>29</v>
      </c>
      <c r="B54" s="161">
        <f t="shared" si="0"/>
        <v>1</v>
      </c>
      <c r="C54" s="142">
        <v>4</v>
      </c>
      <c r="D54" s="141"/>
      <c r="E54" s="142">
        <v>2</v>
      </c>
      <c r="F54" s="142">
        <v>3</v>
      </c>
      <c r="H54" s="157">
        <f t="shared" si="1"/>
        <v>2</v>
      </c>
      <c r="I54" s="111">
        <v>3</v>
      </c>
      <c r="J54" s="160">
        <f t="shared" si="2"/>
        <v>1</v>
      </c>
    </row>
    <row r="55" spans="1:10" x14ac:dyDescent="0.25">
      <c r="A55" s="137" t="s">
        <v>30</v>
      </c>
      <c r="B55" s="161">
        <f t="shared" si="0"/>
        <v>1</v>
      </c>
      <c r="C55" s="141"/>
      <c r="D55" s="141"/>
      <c r="E55" s="142">
        <v>2</v>
      </c>
      <c r="F55" s="142">
        <v>3</v>
      </c>
      <c r="H55" s="157">
        <f t="shared" si="1"/>
        <v>2</v>
      </c>
      <c r="I55" s="111">
        <v>3</v>
      </c>
      <c r="J55" s="160">
        <f t="shared" si="2"/>
        <v>1</v>
      </c>
    </row>
    <row r="56" spans="1:10" x14ac:dyDescent="0.25">
      <c r="A56" s="137" t="s">
        <v>31</v>
      </c>
      <c r="B56" s="161">
        <f t="shared" si="0"/>
        <v>0</v>
      </c>
      <c r="C56" s="141"/>
      <c r="D56" s="141"/>
      <c r="E56" s="142">
        <v>2</v>
      </c>
      <c r="F56" s="141"/>
      <c r="H56" s="157">
        <f t="shared" si="1"/>
        <v>2</v>
      </c>
      <c r="I56" s="111">
        <v>0</v>
      </c>
      <c r="J56" s="160">
        <f t="shared" si="2"/>
        <v>0</v>
      </c>
    </row>
    <row r="57" spans="1:10" x14ac:dyDescent="0.25">
      <c r="A57" s="137" t="s">
        <v>32</v>
      </c>
      <c r="B57" s="161">
        <f t="shared" si="0"/>
        <v>1</v>
      </c>
      <c r="C57" s="141"/>
      <c r="D57" s="141"/>
      <c r="E57" s="142">
        <v>2</v>
      </c>
      <c r="F57" s="141"/>
      <c r="H57" s="157">
        <f t="shared" si="1"/>
        <v>2</v>
      </c>
      <c r="I57" s="111">
        <v>4</v>
      </c>
      <c r="J57" s="160">
        <f t="shared" si="2"/>
        <v>1</v>
      </c>
    </row>
    <row r="58" spans="1:10" x14ac:dyDescent="0.25">
      <c r="A58" s="137" t="s">
        <v>33</v>
      </c>
      <c r="B58" s="161">
        <f t="shared" si="0"/>
        <v>0</v>
      </c>
      <c r="C58" s="141"/>
      <c r="D58" s="141"/>
      <c r="E58" s="141"/>
      <c r="F58" s="141"/>
      <c r="H58" s="157">
        <f t="shared" si="1"/>
        <v>0</v>
      </c>
      <c r="I58" s="111">
        <v>0</v>
      </c>
      <c r="J58" s="160">
        <f t="shared" si="2"/>
        <v>0</v>
      </c>
    </row>
    <row r="59" spans="1:10" x14ac:dyDescent="0.25">
      <c r="A59" s="137" t="s">
        <v>34</v>
      </c>
      <c r="B59" s="161">
        <f t="shared" si="0"/>
        <v>1</v>
      </c>
      <c r="C59" s="141"/>
      <c r="D59" s="141"/>
      <c r="E59" s="142">
        <v>2</v>
      </c>
      <c r="F59" s="142">
        <v>3</v>
      </c>
      <c r="H59" s="157">
        <f t="shared" si="1"/>
        <v>2</v>
      </c>
      <c r="I59" s="111">
        <v>4</v>
      </c>
      <c r="J59" s="160">
        <f t="shared" si="2"/>
        <v>1</v>
      </c>
    </row>
    <row r="60" spans="1:10" x14ac:dyDescent="0.25">
      <c r="A60" s="137" t="s">
        <v>35</v>
      </c>
      <c r="B60" s="161">
        <f t="shared" si="0"/>
        <v>1</v>
      </c>
      <c r="C60" s="142">
        <v>3</v>
      </c>
      <c r="D60" s="141"/>
      <c r="E60" s="142">
        <v>2</v>
      </c>
      <c r="F60" s="142">
        <v>3</v>
      </c>
      <c r="H60" s="157">
        <f t="shared" si="1"/>
        <v>2</v>
      </c>
      <c r="I60" s="111">
        <v>3</v>
      </c>
      <c r="J60" s="160">
        <f t="shared" si="2"/>
        <v>1</v>
      </c>
    </row>
    <row r="61" spans="1:10" x14ac:dyDescent="0.25">
      <c r="A61" s="137" t="s">
        <v>36</v>
      </c>
      <c r="B61" s="161">
        <f t="shared" si="0"/>
        <v>1</v>
      </c>
      <c r="C61" s="142">
        <v>3</v>
      </c>
      <c r="D61" s="141"/>
      <c r="E61" s="142">
        <v>2</v>
      </c>
      <c r="F61" s="142">
        <v>3</v>
      </c>
      <c r="H61" s="157">
        <f t="shared" si="1"/>
        <v>2</v>
      </c>
      <c r="I61" s="111">
        <v>3</v>
      </c>
      <c r="J61" s="160">
        <f t="shared" si="2"/>
        <v>1</v>
      </c>
    </row>
    <row r="62" spans="1:10" x14ac:dyDescent="0.25">
      <c r="A62" s="137" t="s">
        <v>37</v>
      </c>
      <c r="B62" s="161">
        <f t="shared" si="0"/>
        <v>1</v>
      </c>
      <c r="C62" s="141"/>
      <c r="D62" s="141"/>
      <c r="E62" s="142">
        <v>2</v>
      </c>
      <c r="F62" s="142">
        <v>3</v>
      </c>
      <c r="H62" s="157">
        <f t="shared" si="1"/>
        <v>2</v>
      </c>
      <c r="I62" s="111">
        <v>3</v>
      </c>
      <c r="J62" s="160">
        <f t="shared" si="2"/>
        <v>1</v>
      </c>
    </row>
    <row r="63" spans="1:10" x14ac:dyDescent="0.25">
      <c r="A63" s="137" t="s">
        <v>38</v>
      </c>
      <c r="B63" s="161">
        <f t="shared" si="0"/>
        <v>0</v>
      </c>
      <c r="C63" s="141"/>
      <c r="D63" s="141"/>
      <c r="E63" s="141"/>
      <c r="F63" s="141"/>
      <c r="H63" s="157">
        <f t="shared" si="1"/>
        <v>0</v>
      </c>
      <c r="I63" s="111">
        <v>0</v>
      </c>
      <c r="J63" s="160">
        <f t="shared" si="2"/>
        <v>0</v>
      </c>
    </row>
    <row r="64" spans="1:10" x14ac:dyDescent="0.25">
      <c r="A64" s="137" t="s">
        <v>80</v>
      </c>
      <c r="B64" s="161">
        <f t="shared" si="0"/>
        <v>0</v>
      </c>
      <c r="C64" s="141"/>
      <c r="D64" s="141"/>
      <c r="E64" s="141"/>
      <c r="F64" s="141"/>
      <c r="H64" s="157">
        <f t="shared" si="1"/>
        <v>0</v>
      </c>
      <c r="I64" s="111">
        <v>3</v>
      </c>
      <c r="J64" s="160">
        <f t="shared" si="2"/>
        <v>1</v>
      </c>
    </row>
    <row r="65" spans="1:10" x14ac:dyDescent="0.25">
      <c r="A65" s="137" t="s">
        <v>81</v>
      </c>
      <c r="B65" s="161">
        <f t="shared" si="0"/>
        <v>0</v>
      </c>
      <c r="C65" s="141"/>
      <c r="D65" s="141"/>
      <c r="E65" s="141"/>
      <c r="F65" s="141"/>
      <c r="H65" s="157">
        <f t="shared" si="1"/>
        <v>0</v>
      </c>
      <c r="I65" s="111">
        <v>4</v>
      </c>
      <c r="J65" s="160">
        <f t="shared" si="2"/>
        <v>1</v>
      </c>
    </row>
    <row r="66" spans="1:10" x14ac:dyDescent="0.25">
      <c r="A66" s="137" t="s">
        <v>82</v>
      </c>
      <c r="B66" s="161">
        <f t="shared" si="0"/>
        <v>0</v>
      </c>
      <c r="C66" s="141"/>
      <c r="D66" s="141"/>
      <c r="E66" s="141"/>
      <c r="F66" s="141"/>
      <c r="H66" s="157">
        <f t="shared" si="1"/>
        <v>0</v>
      </c>
      <c r="I66" s="111">
        <v>3</v>
      </c>
      <c r="J66" s="160">
        <f t="shared" si="2"/>
        <v>1</v>
      </c>
    </row>
    <row r="67" spans="1:10" x14ac:dyDescent="0.25">
      <c r="A67" s="137" t="s">
        <v>83</v>
      </c>
      <c r="B67" s="161">
        <f t="shared" si="0"/>
        <v>1</v>
      </c>
      <c r="C67" s="141"/>
      <c r="D67" s="141"/>
      <c r="E67" s="142">
        <v>2</v>
      </c>
      <c r="F67" s="142">
        <v>3</v>
      </c>
      <c r="H67" s="157">
        <f t="shared" si="1"/>
        <v>2</v>
      </c>
      <c r="I67" s="111">
        <v>3</v>
      </c>
      <c r="J67" s="160">
        <f t="shared" si="2"/>
        <v>1</v>
      </c>
    </row>
    <row r="68" spans="1:10" x14ac:dyDescent="0.25">
      <c r="A68" s="137" t="s">
        <v>84</v>
      </c>
      <c r="B68" s="161">
        <f t="shared" si="0"/>
        <v>1</v>
      </c>
      <c r="C68" s="142">
        <v>1</v>
      </c>
      <c r="D68" s="142">
        <v>4</v>
      </c>
      <c r="E68" s="142">
        <v>3</v>
      </c>
      <c r="F68" s="141"/>
      <c r="H68" s="157">
        <f t="shared" si="1"/>
        <v>1</v>
      </c>
      <c r="I68" s="111">
        <v>3</v>
      </c>
      <c r="J68" s="160">
        <f t="shared" si="2"/>
        <v>1</v>
      </c>
    </row>
    <row r="69" spans="1:10" x14ac:dyDescent="0.25">
      <c r="A69" s="137" t="s">
        <v>85</v>
      </c>
      <c r="B69" s="161">
        <f t="shared" si="0"/>
        <v>1</v>
      </c>
      <c r="C69" s="141"/>
      <c r="D69" s="141"/>
      <c r="E69" s="142">
        <v>2</v>
      </c>
      <c r="F69" s="142">
        <v>3</v>
      </c>
      <c r="H69" s="157">
        <f t="shared" si="1"/>
        <v>2</v>
      </c>
      <c r="I69" s="111">
        <v>3</v>
      </c>
      <c r="J69" s="160">
        <f t="shared" si="2"/>
        <v>1</v>
      </c>
    </row>
    <row r="70" spans="1:10" x14ac:dyDescent="0.25">
      <c r="A70" s="137" t="s">
        <v>86</v>
      </c>
      <c r="B70" s="161">
        <f t="shared" si="0"/>
        <v>1</v>
      </c>
      <c r="C70" s="142">
        <v>1</v>
      </c>
      <c r="D70" s="142">
        <v>3</v>
      </c>
      <c r="E70" s="142">
        <v>3</v>
      </c>
      <c r="F70" s="142">
        <v>3</v>
      </c>
      <c r="H70" s="157">
        <f t="shared" si="1"/>
        <v>1</v>
      </c>
      <c r="I70" s="111">
        <v>3</v>
      </c>
      <c r="J70" s="160">
        <f t="shared" si="2"/>
        <v>1</v>
      </c>
    </row>
    <row r="71" spans="1:10" x14ac:dyDescent="0.25">
      <c r="A71" s="137" t="s">
        <v>87</v>
      </c>
      <c r="B71" s="161">
        <f t="shared" si="0"/>
        <v>0</v>
      </c>
      <c r="C71" s="141"/>
      <c r="D71" s="141"/>
      <c r="E71" s="141"/>
      <c r="F71" s="141"/>
      <c r="H71" s="157">
        <f t="shared" si="1"/>
        <v>0</v>
      </c>
      <c r="I71" s="111">
        <v>4</v>
      </c>
      <c r="J71" s="160">
        <f t="shared" si="2"/>
        <v>1</v>
      </c>
    </row>
    <row r="72" spans="1:10" x14ac:dyDescent="0.25">
      <c r="A72" s="137" t="s">
        <v>88</v>
      </c>
      <c r="B72" s="161">
        <f t="shared" si="0"/>
        <v>0</v>
      </c>
      <c r="C72" s="141"/>
      <c r="D72" s="141"/>
      <c r="E72" s="142">
        <v>3</v>
      </c>
      <c r="F72" s="141"/>
      <c r="H72" s="157">
        <f t="shared" si="1"/>
        <v>3</v>
      </c>
      <c r="I72" s="111">
        <v>4</v>
      </c>
      <c r="J72" s="160">
        <f t="shared" si="2"/>
        <v>1</v>
      </c>
    </row>
    <row r="73" spans="1:10" x14ac:dyDescent="0.25">
      <c r="A73" s="137" t="s">
        <v>89</v>
      </c>
      <c r="B73" s="161">
        <f t="shared" si="0"/>
        <v>0</v>
      </c>
      <c r="C73" s="141"/>
      <c r="D73" s="141"/>
      <c r="E73" s="142">
        <v>3</v>
      </c>
      <c r="F73" s="141"/>
      <c r="H73" s="157">
        <f t="shared" si="1"/>
        <v>3</v>
      </c>
      <c r="I73" s="111">
        <v>0</v>
      </c>
      <c r="J73" s="160">
        <f t="shared" si="2"/>
        <v>0</v>
      </c>
    </row>
    <row r="74" spans="1:10" x14ac:dyDescent="0.25">
      <c r="A74" s="137" t="s">
        <v>90</v>
      </c>
      <c r="B74" s="161">
        <f t="shared" ref="B74:B88" si="3">IF(J74=0,0,IF(H74&gt;2,0,IF(H74=0,0,1)))</f>
        <v>1</v>
      </c>
      <c r="C74" s="142">
        <v>3</v>
      </c>
      <c r="D74" s="142">
        <v>4</v>
      </c>
      <c r="E74" s="142">
        <v>2</v>
      </c>
      <c r="F74" s="142">
        <v>2</v>
      </c>
      <c r="H74" s="157">
        <f t="shared" si="1"/>
        <v>2</v>
      </c>
      <c r="I74" s="111">
        <v>3</v>
      </c>
      <c r="J74" s="160">
        <f t="shared" si="2"/>
        <v>1</v>
      </c>
    </row>
    <row r="75" spans="1:10" x14ac:dyDescent="0.25">
      <c r="A75" s="137" t="s">
        <v>91</v>
      </c>
      <c r="B75" s="161">
        <f t="shared" si="3"/>
        <v>1</v>
      </c>
      <c r="C75" s="142">
        <v>2</v>
      </c>
      <c r="D75" s="142">
        <v>3</v>
      </c>
      <c r="E75" s="142">
        <v>1</v>
      </c>
      <c r="F75" s="142">
        <v>2</v>
      </c>
      <c r="H75" s="157">
        <f t="shared" ref="H75:H88" si="4">MIN(C75:G75)</f>
        <v>1</v>
      </c>
      <c r="I75" s="111">
        <v>3</v>
      </c>
      <c r="J75" s="160">
        <f t="shared" ref="J75:J88" si="5">IF(I75=0,0,IF(I75=1,0,1))</f>
        <v>1</v>
      </c>
    </row>
    <row r="76" spans="1:10" x14ac:dyDescent="0.25">
      <c r="A76" s="137" t="s">
        <v>92</v>
      </c>
      <c r="B76" s="161">
        <f t="shared" si="3"/>
        <v>0</v>
      </c>
      <c r="C76" s="141"/>
      <c r="D76" s="141"/>
      <c r="E76" s="141"/>
      <c r="F76" s="141"/>
      <c r="H76" s="157">
        <f t="shared" si="4"/>
        <v>0</v>
      </c>
      <c r="I76" s="111">
        <v>0</v>
      </c>
      <c r="J76" s="160">
        <f t="shared" si="5"/>
        <v>0</v>
      </c>
    </row>
    <row r="77" spans="1:10" x14ac:dyDescent="0.25">
      <c r="A77" s="137" t="s">
        <v>93</v>
      </c>
      <c r="B77" s="161">
        <f t="shared" si="3"/>
        <v>0</v>
      </c>
      <c r="C77" s="141"/>
      <c r="D77" s="141"/>
      <c r="E77" s="142">
        <v>4</v>
      </c>
      <c r="F77" s="142">
        <v>3</v>
      </c>
      <c r="H77" s="157">
        <f t="shared" si="4"/>
        <v>3</v>
      </c>
      <c r="I77" s="111">
        <v>4</v>
      </c>
      <c r="J77" s="160">
        <f t="shared" si="5"/>
        <v>1</v>
      </c>
    </row>
    <row r="78" spans="1:10" x14ac:dyDescent="0.25">
      <c r="A78" s="137" t="s">
        <v>94</v>
      </c>
      <c r="B78" s="161">
        <f t="shared" si="3"/>
        <v>0</v>
      </c>
      <c r="C78" s="141"/>
      <c r="D78" s="141"/>
      <c r="E78" s="142">
        <v>4</v>
      </c>
      <c r="F78" s="142">
        <v>3</v>
      </c>
      <c r="H78" s="157">
        <f t="shared" si="4"/>
        <v>3</v>
      </c>
      <c r="I78" s="111">
        <v>4</v>
      </c>
      <c r="J78" s="160">
        <f t="shared" si="5"/>
        <v>1</v>
      </c>
    </row>
    <row r="79" spans="1:10" x14ac:dyDescent="0.25">
      <c r="A79" s="144" t="s">
        <v>95</v>
      </c>
      <c r="B79" s="161">
        <f t="shared" si="3"/>
        <v>1</v>
      </c>
      <c r="C79" s="141"/>
      <c r="D79" s="142">
        <v>4</v>
      </c>
      <c r="E79" s="142">
        <v>1</v>
      </c>
      <c r="F79" s="142">
        <v>2</v>
      </c>
      <c r="H79" s="157">
        <f t="shared" si="4"/>
        <v>1</v>
      </c>
      <c r="I79" s="111">
        <v>3</v>
      </c>
      <c r="J79" s="160">
        <f t="shared" si="5"/>
        <v>1</v>
      </c>
    </row>
    <row r="80" spans="1:10" x14ac:dyDescent="0.25">
      <c r="A80" s="145" t="s">
        <v>96</v>
      </c>
      <c r="B80" s="161">
        <f t="shared" si="3"/>
        <v>0</v>
      </c>
      <c r="C80" s="146"/>
      <c r="D80" s="146"/>
      <c r="E80" s="147">
        <v>3</v>
      </c>
      <c r="F80" s="147">
        <v>3</v>
      </c>
      <c r="H80" s="157">
        <f t="shared" si="4"/>
        <v>3</v>
      </c>
      <c r="I80" s="111">
        <v>0</v>
      </c>
      <c r="J80" s="160">
        <f t="shared" si="5"/>
        <v>0</v>
      </c>
    </row>
    <row r="81" spans="1:10" x14ac:dyDescent="0.25">
      <c r="A81" s="145" t="s">
        <v>97</v>
      </c>
      <c r="B81" s="161">
        <f t="shared" si="3"/>
        <v>0</v>
      </c>
      <c r="C81" s="146"/>
      <c r="D81" s="146"/>
      <c r="E81" s="146"/>
      <c r="F81" s="146"/>
      <c r="H81" s="157">
        <f t="shared" si="4"/>
        <v>0</v>
      </c>
      <c r="I81" s="111">
        <v>0</v>
      </c>
      <c r="J81" s="160">
        <f t="shared" si="5"/>
        <v>0</v>
      </c>
    </row>
    <row r="82" spans="1:10" x14ac:dyDescent="0.25">
      <c r="A82" s="145" t="s">
        <v>98</v>
      </c>
      <c r="B82" s="161">
        <f t="shared" si="3"/>
        <v>0</v>
      </c>
      <c r="C82" s="146"/>
      <c r="D82" s="146"/>
      <c r="E82" s="147">
        <v>4</v>
      </c>
      <c r="F82" s="147">
        <v>4</v>
      </c>
      <c r="H82" s="157">
        <f t="shared" si="4"/>
        <v>4</v>
      </c>
      <c r="I82" s="111">
        <v>5</v>
      </c>
      <c r="J82" s="160">
        <f t="shared" si="5"/>
        <v>1</v>
      </c>
    </row>
    <row r="83" spans="1:10" x14ac:dyDescent="0.25">
      <c r="A83" s="145" t="s">
        <v>99</v>
      </c>
      <c r="B83" s="161">
        <f t="shared" si="3"/>
        <v>1</v>
      </c>
      <c r="C83" s="146"/>
      <c r="D83" s="146"/>
      <c r="E83" s="147">
        <v>2</v>
      </c>
      <c r="F83" s="146"/>
      <c r="H83" s="157">
        <f t="shared" si="4"/>
        <v>2</v>
      </c>
      <c r="I83" s="111">
        <v>3</v>
      </c>
      <c r="J83" s="160">
        <f t="shared" si="5"/>
        <v>1</v>
      </c>
    </row>
    <row r="84" spans="1:10" x14ac:dyDescent="0.25">
      <c r="A84" s="145" t="s">
        <v>100</v>
      </c>
      <c r="B84" s="161">
        <f t="shared" si="3"/>
        <v>1</v>
      </c>
      <c r="C84" s="146"/>
      <c r="D84" s="146"/>
      <c r="E84" s="147">
        <v>2</v>
      </c>
      <c r="F84" s="146"/>
      <c r="H84" s="157">
        <f t="shared" si="4"/>
        <v>2</v>
      </c>
      <c r="I84" s="111">
        <v>3</v>
      </c>
      <c r="J84" s="160">
        <f t="shared" si="5"/>
        <v>1</v>
      </c>
    </row>
    <row r="85" spans="1:10" x14ac:dyDescent="0.25">
      <c r="A85" s="145" t="s">
        <v>101</v>
      </c>
      <c r="B85" s="161">
        <f t="shared" si="3"/>
        <v>0</v>
      </c>
      <c r="C85" s="146"/>
      <c r="D85" s="146"/>
      <c r="E85" s="146"/>
      <c r="F85" s="146"/>
      <c r="H85" s="157">
        <f t="shared" si="4"/>
        <v>0</v>
      </c>
      <c r="I85" s="111">
        <v>0</v>
      </c>
      <c r="J85" s="160">
        <f t="shared" si="5"/>
        <v>0</v>
      </c>
    </row>
    <row r="86" spans="1:10" x14ac:dyDescent="0.25">
      <c r="A86" s="145" t="s">
        <v>102</v>
      </c>
      <c r="B86" s="161">
        <f t="shared" si="3"/>
        <v>1</v>
      </c>
      <c r="C86" s="146"/>
      <c r="D86" s="146"/>
      <c r="E86" s="147">
        <v>1</v>
      </c>
      <c r="F86" s="147">
        <v>3</v>
      </c>
      <c r="H86" s="157">
        <f t="shared" si="4"/>
        <v>1</v>
      </c>
      <c r="I86" s="111">
        <v>3</v>
      </c>
      <c r="J86" s="160">
        <f t="shared" si="5"/>
        <v>1</v>
      </c>
    </row>
    <row r="87" spans="1:10" x14ac:dyDescent="0.25">
      <c r="A87" s="145" t="s">
        <v>103</v>
      </c>
      <c r="B87" s="161">
        <f t="shared" si="3"/>
        <v>1</v>
      </c>
      <c r="C87" s="147">
        <v>3</v>
      </c>
      <c r="D87" s="147">
        <v>4</v>
      </c>
      <c r="E87" s="147">
        <v>2</v>
      </c>
      <c r="F87" s="147">
        <v>3</v>
      </c>
      <c r="H87" s="157">
        <f t="shared" si="4"/>
        <v>2</v>
      </c>
      <c r="I87" s="111">
        <v>3</v>
      </c>
      <c r="J87" s="160">
        <f t="shared" si="5"/>
        <v>1</v>
      </c>
    </row>
    <row r="88" spans="1:10" x14ac:dyDescent="0.25">
      <c r="A88" s="148" t="s">
        <v>104</v>
      </c>
      <c r="B88" s="161">
        <f t="shared" si="3"/>
        <v>1</v>
      </c>
      <c r="C88" s="149">
        <v>3</v>
      </c>
      <c r="D88" s="147">
        <v>4</v>
      </c>
      <c r="E88" s="147">
        <v>2</v>
      </c>
      <c r="F88" s="147">
        <v>3</v>
      </c>
      <c r="H88" s="157">
        <f t="shared" si="4"/>
        <v>2</v>
      </c>
      <c r="I88" s="111">
        <v>4</v>
      </c>
      <c r="J88" s="160">
        <f t="shared" si="5"/>
        <v>1</v>
      </c>
    </row>
  </sheetData>
  <mergeCells count="3">
    <mergeCell ref="C7:G7"/>
    <mergeCell ref="A2:A5"/>
    <mergeCell ref="B7:B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opLeftCell="A57" workbookViewId="0">
      <selection activeCell="J11" sqref="J11"/>
    </sheetView>
  </sheetViews>
  <sheetFormatPr baseColWidth="10" defaultRowHeight="15" x14ac:dyDescent="0.25"/>
  <cols>
    <col min="1" max="1" width="27.140625" bestFit="1" customWidth="1"/>
  </cols>
  <sheetData>
    <row r="1" spans="1:7" x14ac:dyDescent="0.25">
      <c r="A1" s="164" t="s">
        <v>341</v>
      </c>
      <c r="B1" s="164"/>
    </row>
    <row r="2" spans="1:7" ht="15.75" thickBot="1" x14ac:dyDescent="0.3">
      <c r="C2" s="246" t="s">
        <v>339</v>
      </c>
      <c r="D2" s="246"/>
    </row>
    <row r="3" spans="1:7" ht="39" x14ac:dyDescent="0.25">
      <c r="A3" s="167" t="s">
        <v>338</v>
      </c>
      <c r="B3" s="169" t="s">
        <v>336</v>
      </c>
      <c r="C3" s="168" t="s">
        <v>246</v>
      </c>
      <c r="D3" s="168" t="s">
        <v>247</v>
      </c>
      <c r="E3" s="184" t="s">
        <v>15</v>
      </c>
      <c r="F3" s="184">
        <v>11</v>
      </c>
      <c r="G3" s="90" t="s">
        <v>107</v>
      </c>
    </row>
    <row r="4" spans="1:7" x14ac:dyDescent="0.25">
      <c r="A4" s="150" t="s">
        <v>39</v>
      </c>
      <c r="B4" s="103">
        <v>0</v>
      </c>
      <c r="C4" s="103"/>
      <c r="D4" s="103"/>
      <c r="E4">
        <v>1</v>
      </c>
      <c r="F4">
        <v>3</v>
      </c>
      <c r="G4" s="111">
        <v>3</v>
      </c>
    </row>
    <row r="5" spans="1:7" x14ac:dyDescent="0.25">
      <c r="A5" s="150" t="s">
        <v>138</v>
      </c>
      <c r="B5" s="103">
        <v>0</v>
      </c>
      <c r="C5" s="103"/>
      <c r="D5" s="103"/>
      <c r="E5">
        <v>2</v>
      </c>
      <c r="F5">
        <v>1</v>
      </c>
      <c r="G5" s="111">
        <v>3</v>
      </c>
    </row>
    <row r="6" spans="1:7" x14ac:dyDescent="0.25">
      <c r="A6" s="150" t="s">
        <v>40</v>
      </c>
      <c r="B6" s="103">
        <v>0</v>
      </c>
      <c r="C6" s="103"/>
      <c r="D6" s="103"/>
      <c r="E6">
        <v>3</v>
      </c>
      <c r="F6">
        <v>3</v>
      </c>
      <c r="G6" s="111">
        <v>5</v>
      </c>
    </row>
    <row r="7" spans="1:7" x14ac:dyDescent="0.25">
      <c r="A7" s="150" t="s">
        <v>41</v>
      </c>
      <c r="B7" s="103">
        <v>0</v>
      </c>
      <c r="C7" s="103"/>
      <c r="D7" s="103"/>
      <c r="E7">
        <v>2</v>
      </c>
      <c r="F7">
        <v>3</v>
      </c>
      <c r="G7" s="111">
        <v>4</v>
      </c>
    </row>
    <row r="8" spans="1:7" x14ac:dyDescent="0.25">
      <c r="A8" s="150" t="s">
        <v>42</v>
      </c>
      <c r="B8" s="103">
        <v>0</v>
      </c>
      <c r="C8" s="103"/>
      <c r="D8" s="103"/>
      <c r="G8" s="111">
        <v>0</v>
      </c>
    </row>
    <row r="9" spans="1:7" x14ac:dyDescent="0.25">
      <c r="A9" s="150" t="s">
        <v>43</v>
      </c>
      <c r="B9" s="103">
        <v>0</v>
      </c>
      <c r="C9" s="103"/>
      <c r="D9" s="103"/>
      <c r="E9">
        <v>1</v>
      </c>
      <c r="F9">
        <v>1</v>
      </c>
      <c r="G9" s="111">
        <v>3</v>
      </c>
    </row>
    <row r="10" spans="1:7" x14ac:dyDescent="0.25">
      <c r="A10" s="150" t="s">
        <v>44</v>
      </c>
      <c r="B10" s="103">
        <v>0</v>
      </c>
      <c r="C10" s="103"/>
      <c r="D10" s="103"/>
      <c r="E10">
        <v>4</v>
      </c>
      <c r="G10" s="111">
        <v>0</v>
      </c>
    </row>
    <row r="11" spans="1:7" x14ac:dyDescent="0.25">
      <c r="A11" s="150" t="s">
        <v>45</v>
      </c>
      <c r="B11" s="103">
        <v>0</v>
      </c>
      <c r="C11" s="103"/>
      <c r="D11" s="103"/>
      <c r="E11">
        <v>1</v>
      </c>
      <c r="F11">
        <v>4</v>
      </c>
      <c r="G11" s="111">
        <v>3</v>
      </c>
    </row>
    <row r="12" spans="1:7" x14ac:dyDescent="0.25">
      <c r="A12" s="150" t="s">
        <v>46</v>
      </c>
      <c r="B12" s="103">
        <v>0</v>
      </c>
      <c r="C12" s="103"/>
      <c r="D12" s="103"/>
      <c r="E12">
        <v>2</v>
      </c>
      <c r="F12">
        <v>3</v>
      </c>
      <c r="G12" s="111">
        <v>3</v>
      </c>
    </row>
    <row r="13" spans="1:7" x14ac:dyDescent="0.25">
      <c r="A13" s="150" t="s">
        <v>47</v>
      </c>
      <c r="B13" s="103">
        <v>1</v>
      </c>
      <c r="C13" s="103"/>
      <c r="D13" s="103"/>
      <c r="G13" s="111">
        <v>3</v>
      </c>
    </row>
    <row r="14" spans="1:7" x14ac:dyDescent="0.25">
      <c r="A14" s="150" t="s">
        <v>48</v>
      </c>
      <c r="B14" s="103">
        <v>0</v>
      </c>
      <c r="C14" s="103"/>
      <c r="D14" s="103"/>
      <c r="E14">
        <v>2</v>
      </c>
      <c r="F14">
        <v>3</v>
      </c>
      <c r="G14" s="111">
        <v>3</v>
      </c>
    </row>
    <row r="15" spans="1:7" x14ac:dyDescent="0.25">
      <c r="A15" s="150" t="s">
        <v>49</v>
      </c>
      <c r="B15" s="103">
        <v>0</v>
      </c>
      <c r="C15" s="103"/>
      <c r="D15" s="103"/>
      <c r="G15" s="111">
        <v>0</v>
      </c>
    </row>
    <row r="16" spans="1:7" x14ac:dyDescent="0.25">
      <c r="A16" s="150" t="s">
        <v>50</v>
      </c>
      <c r="B16" s="103">
        <v>1</v>
      </c>
      <c r="C16" s="103"/>
      <c r="D16" s="103"/>
      <c r="E16">
        <v>4</v>
      </c>
      <c r="F16">
        <v>4</v>
      </c>
      <c r="G16" s="111">
        <v>3</v>
      </c>
    </row>
    <row r="17" spans="1:7" x14ac:dyDescent="0.25">
      <c r="A17" s="150" t="s">
        <v>51</v>
      </c>
      <c r="B17" s="103">
        <v>1</v>
      </c>
      <c r="C17" s="103">
        <v>4</v>
      </c>
      <c r="D17" s="103">
        <v>4</v>
      </c>
      <c r="F17">
        <v>4</v>
      </c>
      <c r="G17" s="111">
        <v>3</v>
      </c>
    </row>
    <row r="18" spans="1:7" x14ac:dyDescent="0.25">
      <c r="A18" s="150" t="s">
        <v>52</v>
      </c>
      <c r="B18" s="103">
        <v>0</v>
      </c>
      <c r="C18" s="103"/>
      <c r="D18" s="103"/>
      <c r="G18" s="111">
        <v>0</v>
      </c>
    </row>
    <row r="19" spans="1:7" x14ac:dyDescent="0.25">
      <c r="A19" s="150" t="s">
        <v>53</v>
      </c>
      <c r="B19" s="103">
        <v>0</v>
      </c>
      <c r="C19" s="103">
        <v>2</v>
      </c>
      <c r="D19" s="103"/>
      <c r="E19">
        <v>2</v>
      </c>
      <c r="F19">
        <v>3</v>
      </c>
      <c r="G19" s="111">
        <v>3</v>
      </c>
    </row>
    <row r="20" spans="1:7" x14ac:dyDescent="0.25">
      <c r="A20" s="150" t="s">
        <v>278</v>
      </c>
      <c r="B20" s="103">
        <v>0</v>
      </c>
      <c r="C20" s="103"/>
      <c r="D20" s="103">
        <v>4</v>
      </c>
      <c r="E20">
        <v>2</v>
      </c>
      <c r="F20">
        <v>2</v>
      </c>
      <c r="G20" s="111">
        <v>3</v>
      </c>
    </row>
    <row r="21" spans="1:7" x14ac:dyDescent="0.25">
      <c r="A21" s="150" t="s">
        <v>54</v>
      </c>
      <c r="B21" s="103">
        <v>0</v>
      </c>
      <c r="C21" s="103">
        <v>2</v>
      </c>
      <c r="D21" s="103">
        <v>4</v>
      </c>
      <c r="G21" s="111">
        <v>0</v>
      </c>
    </row>
    <row r="22" spans="1:7" x14ac:dyDescent="0.25">
      <c r="A22" s="150" t="s">
        <v>55</v>
      </c>
      <c r="B22" s="103">
        <v>0</v>
      </c>
      <c r="C22" s="103"/>
      <c r="D22" s="103"/>
      <c r="E22">
        <v>4</v>
      </c>
      <c r="G22" s="111">
        <v>0</v>
      </c>
    </row>
    <row r="23" spans="1:7" x14ac:dyDescent="0.25">
      <c r="A23" s="150" t="s">
        <v>56</v>
      </c>
      <c r="B23" s="103">
        <v>0</v>
      </c>
      <c r="C23" s="103"/>
      <c r="D23" s="103"/>
      <c r="G23" s="111">
        <v>0</v>
      </c>
    </row>
    <row r="24" spans="1:7" x14ac:dyDescent="0.25">
      <c r="A24" s="150" t="s">
        <v>57</v>
      </c>
      <c r="B24" s="103">
        <v>0</v>
      </c>
      <c r="C24" s="103">
        <v>2</v>
      </c>
      <c r="D24" s="103">
        <v>4</v>
      </c>
      <c r="E24">
        <v>4</v>
      </c>
      <c r="G24" s="111">
        <v>3</v>
      </c>
    </row>
    <row r="25" spans="1:7" x14ac:dyDescent="0.25">
      <c r="A25" s="150" t="s">
        <v>58</v>
      </c>
      <c r="B25" s="103">
        <v>0</v>
      </c>
      <c r="C25" s="103">
        <v>2</v>
      </c>
      <c r="D25" s="103"/>
      <c r="G25" s="111">
        <v>5</v>
      </c>
    </row>
    <row r="26" spans="1:7" x14ac:dyDescent="0.25">
      <c r="A26" s="150" t="s">
        <v>59</v>
      </c>
      <c r="B26" s="103">
        <v>0</v>
      </c>
      <c r="C26" s="103"/>
      <c r="D26" s="103"/>
      <c r="E26">
        <v>1</v>
      </c>
      <c r="F26">
        <v>3</v>
      </c>
      <c r="G26" s="111">
        <v>3</v>
      </c>
    </row>
    <row r="27" spans="1:7" x14ac:dyDescent="0.25">
      <c r="A27" s="150" t="s">
        <v>60</v>
      </c>
      <c r="B27" s="103">
        <v>0</v>
      </c>
      <c r="C27" s="103"/>
      <c r="D27" s="103"/>
      <c r="E27">
        <v>2</v>
      </c>
      <c r="F27">
        <v>3</v>
      </c>
      <c r="G27" s="111">
        <v>5</v>
      </c>
    </row>
    <row r="28" spans="1:7" x14ac:dyDescent="0.25">
      <c r="A28" s="150" t="s">
        <v>61</v>
      </c>
      <c r="B28" s="103">
        <v>0</v>
      </c>
      <c r="C28" s="103"/>
      <c r="D28" s="103"/>
      <c r="E28">
        <v>1</v>
      </c>
      <c r="G28" s="111">
        <v>3</v>
      </c>
    </row>
    <row r="29" spans="1:7" x14ac:dyDescent="0.25">
      <c r="A29" s="150" t="s">
        <v>62</v>
      </c>
      <c r="B29" s="103">
        <v>0</v>
      </c>
      <c r="C29" s="103">
        <v>3</v>
      </c>
      <c r="D29" s="103">
        <v>3</v>
      </c>
      <c r="G29" s="111">
        <v>4</v>
      </c>
    </row>
    <row r="30" spans="1:7" x14ac:dyDescent="0.25">
      <c r="A30" s="150" t="s">
        <v>63</v>
      </c>
      <c r="B30" s="103">
        <v>0</v>
      </c>
      <c r="C30" s="103">
        <v>3</v>
      </c>
      <c r="D30" s="103">
        <v>2</v>
      </c>
      <c r="F30">
        <v>4</v>
      </c>
      <c r="G30" s="111">
        <v>3</v>
      </c>
    </row>
    <row r="31" spans="1:7" x14ac:dyDescent="0.25">
      <c r="A31" s="150" t="s">
        <v>64</v>
      </c>
      <c r="B31" s="103">
        <v>0</v>
      </c>
      <c r="C31" s="103"/>
      <c r="D31" s="103"/>
      <c r="E31">
        <v>2</v>
      </c>
      <c r="F31">
        <v>1</v>
      </c>
      <c r="G31" s="111">
        <v>3</v>
      </c>
    </row>
    <row r="32" spans="1:7" x14ac:dyDescent="0.25">
      <c r="A32" s="150" t="s">
        <v>65</v>
      </c>
      <c r="B32" s="103">
        <v>0</v>
      </c>
      <c r="C32" s="103"/>
      <c r="D32" s="103"/>
      <c r="E32">
        <v>3</v>
      </c>
      <c r="G32" s="111">
        <v>3</v>
      </c>
    </row>
    <row r="33" spans="1:7" x14ac:dyDescent="0.25">
      <c r="A33" s="150" t="s">
        <v>66</v>
      </c>
      <c r="B33" s="103">
        <v>0</v>
      </c>
      <c r="C33" s="103"/>
      <c r="D33" s="103"/>
      <c r="E33">
        <v>1</v>
      </c>
      <c r="F33">
        <v>3</v>
      </c>
      <c r="G33" s="111">
        <v>3</v>
      </c>
    </row>
    <row r="34" spans="1:7" x14ac:dyDescent="0.25">
      <c r="A34" s="150" t="s">
        <v>67</v>
      </c>
      <c r="B34" s="103">
        <v>0</v>
      </c>
      <c r="C34" s="103"/>
      <c r="D34" s="103"/>
      <c r="F34">
        <v>3</v>
      </c>
      <c r="G34" s="111">
        <v>4</v>
      </c>
    </row>
    <row r="35" spans="1:7" x14ac:dyDescent="0.25">
      <c r="A35" s="150" t="s">
        <v>68</v>
      </c>
      <c r="B35" s="103">
        <v>1</v>
      </c>
      <c r="C35" s="103"/>
      <c r="D35" s="103"/>
      <c r="E35">
        <v>2</v>
      </c>
      <c r="G35" s="111">
        <v>3</v>
      </c>
    </row>
    <row r="36" spans="1:7" x14ac:dyDescent="0.25">
      <c r="A36" s="150" t="s">
        <v>69</v>
      </c>
      <c r="B36" s="103">
        <v>0</v>
      </c>
      <c r="C36" s="103"/>
      <c r="D36" s="103"/>
      <c r="E36">
        <v>2</v>
      </c>
      <c r="F36">
        <v>3</v>
      </c>
      <c r="G36" s="111">
        <v>3</v>
      </c>
    </row>
    <row r="37" spans="1:7" x14ac:dyDescent="0.25">
      <c r="A37" s="150" t="s">
        <v>70</v>
      </c>
      <c r="B37" s="103">
        <v>1</v>
      </c>
      <c r="C37" s="103"/>
      <c r="D37" s="103"/>
      <c r="E37">
        <v>2</v>
      </c>
      <c r="F37">
        <v>3</v>
      </c>
      <c r="G37" s="111">
        <v>3</v>
      </c>
    </row>
    <row r="38" spans="1:7" x14ac:dyDescent="0.25">
      <c r="A38" s="150" t="s">
        <v>71</v>
      </c>
      <c r="B38" s="103">
        <v>0</v>
      </c>
      <c r="C38" s="103"/>
      <c r="D38" s="103"/>
      <c r="G38" s="111">
        <v>4</v>
      </c>
    </row>
    <row r="39" spans="1:7" x14ac:dyDescent="0.25">
      <c r="A39" s="150" t="s">
        <v>72</v>
      </c>
      <c r="B39" s="103">
        <v>0</v>
      </c>
      <c r="C39" s="103"/>
      <c r="D39" s="103"/>
      <c r="G39" s="111">
        <v>5</v>
      </c>
    </row>
    <row r="40" spans="1:7" x14ac:dyDescent="0.25">
      <c r="A40" s="150" t="s">
        <v>73</v>
      </c>
      <c r="B40" s="103">
        <v>1</v>
      </c>
      <c r="C40" s="103"/>
      <c r="D40" s="103"/>
      <c r="E40">
        <v>2</v>
      </c>
      <c r="F40">
        <v>3</v>
      </c>
      <c r="G40" s="111">
        <v>3</v>
      </c>
    </row>
    <row r="41" spans="1:7" x14ac:dyDescent="0.25">
      <c r="A41" s="150" t="s">
        <v>74</v>
      </c>
      <c r="B41" s="103">
        <v>1</v>
      </c>
      <c r="C41" s="103"/>
      <c r="D41" s="103"/>
      <c r="G41" s="111">
        <v>3</v>
      </c>
    </row>
    <row r="42" spans="1:7" x14ac:dyDescent="0.25">
      <c r="A42" s="150" t="s">
        <v>75</v>
      </c>
      <c r="B42" s="103">
        <v>1</v>
      </c>
      <c r="C42" s="103"/>
      <c r="D42" s="103"/>
      <c r="G42" s="111">
        <v>3</v>
      </c>
    </row>
    <row r="43" spans="1:7" x14ac:dyDescent="0.25">
      <c r="A43" s="150" t="s">
        <v>76</v>
      </c>
      <c r="B43" s="103">
        <v>1</v>
      </c>
      <c r="C43" s="103">
        <v>2</v>
      </c>
      <c r="D43" s="103">
        <v>4</v>
      </c>
      <c r="E43">
        <v>1</v>
      </c>
      <c r="F43">
        <v>3</v>
      </c>
      <c r="G43" s="111">
        <v>3</v>
      </c>
    </row>
    <row r="44" spans="1:7" x14ac:dyDescent="0.25">
      <c r="A44" s="150" t="s">
        <v>77</v>
      </c>
      <c r="B44" s="103">
        <v>0</v>
      </c>
      <c r="C44" s="103" t="s">
        <v>309</v>
      </c>
      <c r="D44" s="103"/>
      <c r="E44">
        <v>4</v>
      </c>
      <c r="F44">
        <v>4</v>
      </c>
      <c r="G44" s="111">
        <v>4</v>
      </c>
    </row>
    <row r="45" spans="1:7" x14ac:dyDescent="0.25">
      <c r="A45" s="150" t="s">
        <v>78</v>
      </c>
      <c r="B45" s="103">
        <v>0</v>
      </c>
      <c r="C45" s="103"/>
      <c r="D45" s="103"/>
      <c r="E45">
        <v>3</v>
      </c>
      <c r="G45" s="111">
        <v>3</v>
      </c>
    </row>
    <row r="46" spans="1:7" x14ac:dyDescent="0.25">
      <c r="A46" s="150" t="s">
        <v>79</v>
      </c>
      <c r="B46" s="103">
        <v>0</v>
      </c>
      <c r="C46" s="103">
        <v>4</v>
      </c>
      <c r="D46" s="103"/>
      <c r="E46">
        <v>3</v>
      </c>
      <c r="F46">
        <v>4</v>
      </c>
      <c r="G46" s="111">
        <v>4</v>
      </c>
    </row>
    <row r="47" spans="1:7" x14ac:dyDescent="0.25">
      <c r="A47" s="150" t="s">
        <v>28</v>
      </c>
      <c r="B47" s="103">
        <v>0</v>
      </c>
      <c r="C47" s="103"/>
      <c r="D47" s="103"/>
      <c r="G47" s="111">
        <v>0</v>
      </c>
    </row>
    <row r="48" spans="1:7" x14ac:dyDescent="0.25">
      <c r="A48" s="150" t="s">
        <v>29</v>
      </c>
      <c r="B48" s="103">
        <v>0</v>
      </c>
      <c r="C48" s="103">
        <v>4</v>
      </c>
      <c r="D48" s="103"/>
      <c r="E48">
        <v>2</v>
      </c>
      <c r="F48">
        <v>3</v>
      </c>
      <c r="G48" s="111">
        <v>3</v>
      </c>
    </row>
    <row r="49" spans="1:7" x14ac:dyDescent="0.25">
      <c r="A49" s="150" t="s">
        <v>30</v>
      </c>
      <c r="B49" s="103">
        <v>0</v>
      </c>
      <c r="C49" s="103"/>
      <c r="D49" s="103"/>
      <c r="E49">
        <v>2</v>
      </c>
      <c r="F49">
        <v>3</v>
      </c>
      <c r="G49" s="111">
        <v>3</v>
      </c>
    </row>
    <row r="50" spans="1:7" x14ac:dyDescent="0.25">
      <c r="A50" s="150" t="s">
        <v>31</v>
      </c>
      <c r="B50" s="103">
        <v>0</v>
      </c>
      <c r="C50" s="103"/>
      <c r="D50" s="103"/>
      <c r="E50">
        <v>2</v>
      </c>
      <c r="G50" s="111">
        <v>0</v>
      </c>
    </row>
    <row r="51" spans="1:7" x14ac:dyDescent="0.25">
      <c r="A51" s="150" t="s">
        <v>32</v>
      </c>
      <c r="B51" s="103">
        <v>0</v>
      </c>
      <c r="C51" s="103"/>
      <c r="D51" s="103"/>
      <c r="E51">
        <v>2</v>
      </c>
      <c r="G51" s="111">
        <v>4</v>
      </c>
    </row>
    <row r="52" spans="1:7" x14ac:dyDescent="0.25">
      <c r="A52" s="150" t="s">
        <v>33</v>
      </c>
      <c r="B52" s="103">
        <v>0</v>
      </c>
      <c r="C52" s="103"/>
      <c r="D52" s="103"/>
      <c r="G52" s="111">
        <v>0</v>
      </c>
    </row>
    <row r="53" spans="1:7" x14ac:dyDescent="0.25">
      <c r="A53" s="150" t="s">
        <v>34</v>
      </c>
      <c r="B53" s="103">
        <v>0</v>
      </c>
      <c r="C53" s="103"/>
      <c r="D53" s="103"/>
      <c r="E53">
        <v>2</v>
      </c>
      <c r="F53">
        <v>3</v>
      </c>
      <c r="G53" s="111">
        <v>4</v>
      </c>
    </row>
    <row r="54" spans="1:7" x14ac:dyDescent="0.25">
      <c r="A54" s="150" t="s">
        <v>35</v>
      </c>
      <c r="B54" s="103">
        <v>0</v>
      </c>
      <c r="C54" s="103">
        <v>3</v>
      </c>
      <c r="D54" s="103"/>
      <c r="E54">
        <v>2</v>
      </c>
      <c r="F54">
        <v>3</v>
      </c>
      <c r="G54" s="111">
        <v>3</v>
      </c>
    </row>
    <row r="55" spans="1:7" x14ac:dyDescent="0.25">
      <c r="A55" s="150" t="s">
        <v>36</v>
      </c>
      <c r="B55" s="103">
        <v>1</v>
      </c>
      <c r="C55" s="103">
        <v>3</v>
      </c>
      <c r="D55" s="103"/>
      <c r="E55">
        <v>2</v>
      </c>
      <c r="F55">
        <v>3</v>
      </c>
      <c r="G55" s="111">
        <v>3</v>
      </c>
    </row>
    <row r="56" spans="1:7" x14ac:dyDescent="0.25">
      <c r="A56" s="150" t="s">
        <v>37</v>
      </c>
      <c r="B56" s="103">
        <v>0</v>
      </c>
      <c r="C56" s="103"/>
      <c r="D56" s="103"/>
      <c r="E56">
        <v>2</v>
      </c>
      <c r="F56">
        <v>3</v>
      </c>
      <c r="G56" s="111">
        <v>3</v>
      </c>
    </row>
    <row r="57" spans="1:7" x14ac:dyDescent="0.25">
      <c r="A57" s="150" t="s">
        <v>38</v>
      </c>
      <c r="B57" s="103">
        <v>0</v>
      </c>
      <c r="C57" s="103"/>
      <c r="D57" s="103"/>
      <c r="G57" s="111">
        <v>0</v>
      </c>
    </row>
    <row r="58" spans="1:7" x14ac:dyDescent="0.25">
      <c r="A58" s="150" t="s">
        <v>80</v>
      </c>
      <c r="B58" s="103">
        <v>1</v>
      </c>
      <c r="C58" s="103"/>
      <c r="D58" s="103"/>
      <c r="G58" s="111">
        <v>3</v>
      </c>
    </row>
    <row r="59" spans="1:7" x14ac:dyDescent="0.25">
      <c r="A59" s="150" t="s">
        <v>81</v>
      </c>
      <c r="B59" s="103">
        <v>0</v>
      </c>
      <c r="C59" s="103"/>
      <c r="D59" s="103"/>
      <c r="G59" s="111">
        <v>4</v>
      </c>
    </row>
    <row r="60" spans="1:7" x14ac:dyDescent="0.25">
      <c r="A60" s="150" t="s">
        <v>82</v>
      </c>
      <c r="B60" s="103">
        <v>0</v>
      </c>
      <c r="C60" s="103"/>
      <c r="D60" s="103"/>
      <c r="G60" s="111">
        <v>3</v>
      </c>
    </row>
    <row r="61" spans="1:7" x14ac:dyDescent="0.25">
      <c r="A61" s="150" t="s">
        <v>83</v>
      </c>
      <c r="B61" s="103">
        <v>0</v>
      </c>
      <c r="C61" s="103"/>
      <c r="D61" s="103"/>
      <c r="E61">
        <v>2</v>
      </c>
      <c r="F61">
        <v>3</v>
      </c>
      <c r="G61" s="111">
        <v>3</v>
      </c>
    </row>
    <row r="62" spans="1:7" x14ac:dyDescent="0.25">
      <c r="A62" s="150" t="s">
        <v>84</v>
      </c>
      <c r="B62" s="103">
        <v>0</v>
      </c>
      <c r="C62" s="103">
        <v>1</v>
      </c>
      <c r="D62" s="103">
        <v>4</v>
      </c>
      <c r="E62">
        <v>3</v>
      </c>
      <c r="G62" s="111">
        <v>3</v>
      </c>
    </row>
    <row r="63" spans="1:7" x14ac:dyDescent="0.25">
      <c r="A63" s="150" t="s">
        <v>85</v>
      </c>
      <c r="B63" s="103">
        <v>0</v>
      </c>
      <c r="C63" s="103"/>
      <c r="D63" s="103"/>
      <c r="E63">
        <v>2</v>
      </c>
      <c r="F63">
        <v>3</v>
      </c>
      <c r="G63" s="111">
        <v>3</v>
      </c>
    </row>
    <row r="64" spans="1:7" x14ac:dyDescent="0.25">
      <c r="A64" s="150" t="s">
        <v>86</v>
      </c>
      <c r="B64" s="103">
        <v>0</v>
      </c>
      <c r="C64" s="103">
        <v>1</v>
      </c>
      <c r="D64" s="103">
        <v>3</v>
      </c>
      <c r="E64">
        <v>3</v>
      </c>
      <c r="F64">
        <v>3</v>
      </c>
      <c r="G64" s="111">
        <v>3</v>
      </c>
    </row>
    <row r="65" spans="1:7" x14ac:dyDescent="0.25">
      <c r="A65" s="150" t="s">
        <v>87</v>
      </c>
      <c r="B65" s="103">
        <v>1</v>
      </c>
      <c r="C65" s="103"/>
      <c r="D65" s="103"/>
      <c r="G65" s="111">
        <v>4</v>
      </c>
    </row>
    <row r="66" spans="1:7" x14ac:dyDescent="0.25">
      <c r="A66" s="150" t="s">
        <v>88</v>
      </c>
      <c r="B66" s="103">
        <v>0</v>
      </c>
      <c r="C66" s="103"/>
      <c r="D66" s="103"/>
      <c r="E66">
        <v>3</v>
      </c>
      <c r="G66" s="111">
        <v>4</v>
      </c>
    </row>
    <row r="67" spans="1:7" x14ac:dyDescent="0.25">
      <c r="A67" s="150" t="s">
        <v>89</v>
      </c>
      <c r="B67" s="103">
        <v>0</v>
      </c>
      <c r="C67" s="103"/>
      <c r="D67" s="103"/>
      <c r="E67">
        <v>3</v>
      </c>
      <c r="G67" s="111">
        <v>0</v>
      </c>
    </row>
    <row r="68" spans="1:7" x14ac:dyDescent="0.25">
      <c r="A68" s="150" t="s">
        <v>90</v>
      </c>
      <c r="B68" s="103">
        <v>1</v>
      </c>
      <c r="C68" s="103">
        <v>3</v>
      </c>
      <c r="D68" s="103">
        <v>4</v>
      </c>
      <c r="E68">
        <v>2</v>
      </c>
      <c r="F68">
        <v>2</v>
      </c>
      <c r="G68" s="111">
        <v>3</v>
      </c>
    </row>
    <row r="69" spans="1:7" x14ac:dyDescent="0.25">
      <c r="A69" s="150" t="s">
        <v>91</v>
      </c>
      <c r="B69" s="103">
        <v>1</v>
      </c>
      <c r="C69" s="103">
        <v>2</v>
      </c>
      <c r="D69" s="103">
        <v>3</v>
      </c>
      <c r="E69">
        <v>1</v>
      </c>
      <c r="F69">
        <v>2</v>
      </c>
      <c r="G69" s="111">
        <v>3</v>
      </c>
    </row>
    <row r="70" spans="1:7" x14ac:dyDescent="0.25">
      <c r="A70" s="150" t="s">
        <v>92</v>
      </c>
      <c r="B70" s="103">
        <v>0</v>
      </c>
      <c r="C70" s="103"/>
      <c r="D70" s="103"/>
      <c r="G70" s="111">
        <v>0</v>
      </c>
    </row>
    <row r="71" spans="1:7" x14ac:dyDescent="0.25">
      <c r="A71" s="150" t="s">
        <v>93</v>
      </c>
      <c r="B71" s="103">
        <v>0</v>
      </c>
      <c r="C71" s="103"/>
      <c r="D71" s="103"/>
      <c r="E71">
        <v>4</v>
      </c>
      <c r="F71">
        <v>3</v>
      </c>
      <c r="G71" s="111">
        <v>4</v>
      </c>
    </row>
    <row r="72" spans="1:7" x14ac:dyDescent="0.25">
      <c r="A72" s="150" t="s">
        <v>94</v>
      </c>
      <c r="B72" s="103">
        <v>0</v>
      </c>
      <c r="C72" s="103"/>
      <c r="D72" s="103"/>
      <c r="E72">
        <v>4</v>
      </c>
      <c r="F72">
        <v>3</v>
      </c>
      <c r="G72" s="111">
        <v>4</v>
      </c>
    </row>
    <row r="73" spans="1:7" x14ac:dyDescent="0.25">
      <c r="A73" s="150" t="s">
        <v>95</v>
      </c>
      <c r="B73" s="103">
        <v>0</v>
      </c>
      <c r="C73" s="103"/>
      <c r="D73" s="103">
        <v>4</v>
      </c>
      <c r="E73">
        <v>1</v>
      </c>
      <c r="F73">
        <v>2</v>
      </c>
      <c r="G73" s="111">
        <v>3</v>
      </c>
    </row>
    <row r="74" spans="1:7" x14ac:dyDescent="0.25">
      <c r="A74" s="150" t="s">
        <v>96</v>
      </c>
      <c r="B74" s="103">
        <v>0</v>
      </c>
      <c r="C74" s="103"/>
      <c r="D74" s="103"/>
      <c r="E74">
        <v>3</v>
      </c>
      <c r="F74">
        <v>3</v>
      </c>
      <c r="G74" s="111">
        <v>0</v>
      </c>
    </row>
    <row r="75" spans="1:7" x14ac:dyDescent="0.25">
      <c r="A75" s="150" t="s">
        <v>97</v>
      </c>
      <c r="B75" s="103">
        <v>0</v>
      </c>
      <c r="C75" s="103"/>
      <c r="D75" s="103"/>
      <c r="G75" s="111">
        <v>0</v>
      </c>
    </row>
    <row r="76" spans="1:7" x14ac:dyDescent="0.25">
      <c r="A76" s="150" t="s">
        <v>98</v>
      </c>
      <c r="B76" s="103">
        <v>0</v>
      </c>
      <c r="C76" s="103"/>
      <c r="D76" s="103"/>
      <c r="E76">
        <v>4</v>
      </c>
      <c r="F76">
        <v>4</v>
      </c>
      <c r="G76" s="111">
        <v>5</v>
      </c>
    </row>
    <row r="77" spans="1:7" x14ac:dyDescent="0.25">
      <c r="A77" s="150" t="s">
        <v>99</v>
      </c>
      <c r="B77" s="103">
        <v>0</v>
      </c>
      <c r="C77" s="103"/>
      <c r="D77" s="103"/>
      <c r="E77">
        <v>2</v>
      </c>
      <c r="G77" s="111">
        <v>3</v>
      </c>
    </row>
    <row r="78" spans="1:7" x14ac:dyDescent="0.25">
      <c r="A78" s="150" t="s">
        <v>100</v>
      </c>
      <c r="B78" s="103">
        <v>0</v>
      </c>
      <c r="C78" s="103"/>
      <c r="D78" s="103"/>
      <c r="E78">
        <v>2</v>
      </c>
      <c r="G78" s="111">
        <v>3</v>
      </c>
    </row>
    <row r="79" spans="1:7" x14ac:dyDescent="0.25">
      <c r="A79" s="150" t="s">
        <v>101</v>
      </c>
      <c r="B79" s="103">
        <v>0</v>
      </c>
      <c r="C79" s="103"/>
      <c r="D79" s="103"/>
      <c r="G79" s="111">
        <v>0</v>
      </c>
    </row>
    <row r="80" spans="1:7" x14ac:dyDescent="0.25">
      <c r="A80" s="150" t="s">
        <v>102</v>
      </c>
      <c r="B80" s="103">
        <v>0</v>
      </c>
      <c r="C80" s="103"/>
      <c r="D80" s="103"/>
      <c r="E80">
        <v>1</v>
      </c>
      <c r="F80">
        <v>3</v>
      </c>
      <c r="G80" s="111">
        <v>3</v>
      </c>
    </row>
    <row r="81" spans="1:7" x14ac:dyDescent="0.25">
      <c r="A81" s="150" t="s">
        <v>103</v>
      </c>
      <c r="B81" s="103">
        <v>0</v>
      </c>
      <c r="C81" s="103">
        <v>3</v>
      </c>
      <c r="D81" s="103">
        <v>4</v>
      </c>
      <c r="E81">
        <v>2</v>
      </c>
      <c r="F81">
        <v>3</v>
      </c>
      <c r="G81" s="111">
        <v>3</v>
      </c>
    </row>
    <row r="82" spans="1:7" x14ac:dyDescent="0.25">
      <c r="A82" s="150" t="s">
        <v>104</v>
      </c>
      <c r="B82" s="103">
        <v>0</v>
      </c>
      <c r="C82" s="103">
        <v>3</v>
      </c>
      <c r="D82" s="103">
        <v>4</v>
      </c>
      <c r="E82">
        <v>2</v>
      </c>
      <c r="F82">
        <v>3</v>
      </c>
      <c r="G82" s="111">
        <v>4</v>
      </c>
    </row>
    <row r="83" spans="1:7" ht="25.5" x14ac:dyDescent="0.25">
      <c r="A83" s="177" t="s">
        <v>342</v>
      </c>
      <c r="B83" s="178">
        <f>SUM(B4:B82)</f>
        <v>14</v>
      </c>
      <c r="C83" s="178"/>
      <c r="D83" s="78"/>
      <c r="E83" s="78"/>
    </row>
    <row r="84" spans="1:7" x14ac:dyDescent="0.25">
      <c r="A84" s="179"/>
      <c r="B84" s="180"/>
      <c r="C84" s="181"/>
      <c r="D84" s="180"/>
      <c r="E84" s="180"/>
    </row>
  </sheetData>
  <mergeCells count="1">
    <mergeCell ref="C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G17" sqref="G17"/>
    </sheetView>
  </sheetViews>
  <sheetFormatPr baseColWidth="10" defaultRowHeight="15" x14ac:dyDescent="0.25"/>
  <cols>
    <col min="1" max="1" width="28" customWidth="1"/>
    <col min="2" max="3" width="12.7109375" customWidth="1"/>
    <col min="4" max="5" width="7.85546875" customWidth="1"/>
  </cols>
  <sheetData>
    <row r="1" spans="1:5" s="78" customFormat="1" x14ac:dyDescent="0.25">
      <c r="A1" s="164" t="s">
        <v>340</v>
      </c>
    </row>
    <row r="2" spans="1:5" x14ac:dyDescent="0.25">
      <c r="A2" s="176"/>
      <c r="B2" s="176"/>
      <c r="C2" s="176"/>
      <c r="D2" s="247" t="s">
        <v>344</v>
      </c>
      <c r="E2" s="247"/>
    </row>
    <row r="3" spans="1:5" ht="39" x14ac:dyDescent="0.25">
      <c r="A3" s="174" t="s">
        <v>338</v>
      </c>
      <c r="B3" s="175" t="s">
        <v>336</v>
      </c>
      <c r="C3" s="175" t="s">
        <v>337</v>
      </c>
      <c r="D3" s="182" t="s">
        <v>144</v>
      </c>
      <c r="E3" s="182" t="s">
        <v>145</v>
      </c>
    </row>
    <row r="4" spans="1:5" x14ac:dyDescent="0.25">
      <c r="A4" s="170" t="s">
        <v>138</v>
      </c>
      <c r="B4" s="171">
        <v>0</v>
      </c>
      <c r="C4" s="171"/>
      <c r="D4" s="171">
        <v>4</v>
      </c>
      <c r="E4" s="171">
        <v>3</v>
      </c>
    </row>
    <row r="5" spans="1:5" x14ac:dyDescent="0.25">
      <c r="A5" s="170" t="s">
        <v>40</v>
      </c>
      <c r="B5" s="171">
        <v>0</v>
      </c>
      <c r="C5" s="171" t="s">
        <v>329</v>
      </c>
      <c r="D5" s="171">
        <v>3</v>
      </c>
      <c r="E5" s="171">
        <v>3</v>
      </c>
    </row>
    <row r="6" spans="1:5" x14ac:dyDescent="0.25">
      <c r="A6" s="170" t="s">
        <v>43</v>
      </c>
      <c r="B6" s="171">
        <v>0</v>
      </c>
      <c r="C6" s="171" t="s">
        <v>329</v>
      </c>
      <c r="D6" s="171"/>
      <c r="E6" s="171"/>
    </row>
    <row r="7" spans="1:5" x14ac:dyDescent="0.25">
      <c r="A7" s="170" t="s">
        <v>45</v>
      </c>
      <c r="B7" s="171">
        <v>0</v>
      </c>
      <c r="C7" s="171" t="s">
        <v>329</v>
      </c>
      <c r="D7" s="171">
        <v>3</v>
      </c>
      <c r="E7" s="171">
        <v>3</v>
      </c>
    </row>
    <row r="8" spans="1:5" x14ac:dyDescent="0.25">
      <c r="A8" s="170" t="s">
        <v>47</v>
      </c>
      <c r="B8" s="171">
        <v>1</v>
      </c>
      <c r="C8" s="171"/>
      <c r="D8" s="171">
        <v>3</v>
      </c>
      <c r="E8" s="183">
        <v>1</v>
      </c>
    </row>
    <row r="9" spans="1:5" x14ac:dyDescent="0.25">
      <c r="A9" s="170" t="s">
        <v>50</v>
      </c>
      <c r="B9" s="171">
        <v>1</v>
      </c>
      <c r="C9" s="171">
        <v>1</v>
      </c>
      <c r="D9" s="183">
        <v>2</v>
      </c>
      <c r="E9" s="183">
        <v>1</v>
      </c>
    </row>
    <row r="10" spans="1:5" x14ac:dyDescent="0.25">
      <c r="A10" s="170" t="s">
        <v>51</v>
      </c>
      <c r="B10" s="171">
        <v>1</v>
      </c>
      <c r="C10" s="171">
        <v>1</v>
      </c>
      <c r="D10" s="171">
        <v>3</v>
      </c>
      <c r="E10" s="183">
        <v>2</v>
      </c>
    </row>
    <row r="11" spans="1:5" x14ac:dyDescent="0.25">
      <c r="A11" s="170" t="s">
        <v>57</v>
      </c>
      <c r="B11" s="171">
        <v>0</v>
      </c>
      <c r="C11" s="171" t="s">
        <v>329</v>
      </c>
      <c r="D11" s="171">
        <v>3</v>
      </c>
      <c r="E11" s="171">
        <v>4</v>
      </c>
    </row>
    <row r="12" spans="1:5" x14ac:dyDescent="0.25">
      <c r="A12" s="170" t="s">
        <v>59</v>
      </c>
      <c r="B12" s="171">
        <v>0</v>
      </c>
      <c r="C12" s="171" t="s">
        <v>329</v>
      </c>
      <c r="D12" s="171">
        <v>3</v>
      </c>
      <c r="E12" s="171">
        <v>4</v>
      </c>
    </row>
    <row r="13" spans="1:5" x14ac:dyDescent="0.25">
      <c r="A13" s="170" t="s">
        <v>68</v>
      </c>
      <c r="B13" s="171">
        <v>1</v>
      </c>
      <c r="C13" s="171">
        <v>1</v>
      </c>
      <c r="D13" s="183">
        <v>2</v>
      </c>
      <c r="E13" s="171">
        <v>3</v>
      </c>
    </row>
    <row r="14" spans="1:5" x14ac:dyDescent="0.25">
      <c r="A14" s="170" t="s">
        <v>70</v>
      </c>
      <c r="B14" s="171">
        <v>1</v>
      </c>
      <c r="C14" s="171"/>
      <c r="D14" s="183">
        <v>2</v>
      </c>
      <c r="E14" s="171">
        <v>3</v>
      </c>
    </row>
    <row r="15" spans="1:5" x14ac:dyDescent="0.25">
      <c r="A15" s="170" t="s">
        <v>73</v>
      </c>
      <c r="B15" s="171">
        <v>1</v>
      </c>
      <c r="C15" s="171"/>
      <c r="D15" s="183">
        <v>2</v>
      </c>
      <c r="E15" s="183">
        <v>2</v>
      </c>
    </row>
    <row r="16" spans="1:5" x14ac:dyDescent="0.25">
      <c r="A16" s="170" t="s">
        <v>74</v>
      </c>
      <c r="B16" s="171">
        <v>1</v>
      </c>
      <c r="C16" s="171"/>
      <c r="D16" s="183">
        <v>1</v>
      </c>
      <c r="E16" s="183">
        <v>2</v>
      </c>
    </row>
    <row r="17" spans="1:5" x14ac:dyDescent="0.25">
      <c r="A17" s="170" t="s">
        <v>75</v>
      </c>
      <c r="B17" s="171">
        <v>1</v>
      </c>
      <c r="C17" s="171"/>
      <c r="D17" s="183">
        <v>2</v>
      </c>
      <c r="E17" s="183">
        <v>1</v>
      </c>
    </row>
    <row r="18" spans="1:5" x14ac:dyDescent="0.25">
      <c r="A18" s="170" t="s">
        <v>76</v>
      </c>
      <c r="B18" s="171">
        <v>1</v>
      </c>
      <c r="C18" s="171">
        <v>1</v>
      </c>
      <c r="D18" s="183">
        <v>2</v>
      </c>
      <c r="E18" s="171">
        <v>3</v>
      </c>
    </row>
    <row r="19" spans="1:5" x14ac:dyDescent="0.25">
      <c r="A19" s="170" t="s">
        <v>36</v>
      </c>
      <c r="B19" s="171">
        <v>1</v>
      </c>
      <c r="C19" s="171">
        <v>1</v>
      </c>
      <c r="D19" s="183">
        <v>1</v>
      </c>
      <c r="E19" s="171">
        <v>4</v>
      </c>
    </row>
    <row r="20" spans="1:5" x14ac:dyDescent="0.25">
      <c r="A20" s="170" t="s">
        <v>80</v>
      </c>
      <c r="B20" s="171">
        <v>1</v>
      </c>
      <c r="C20" s="171"/>
      <c r="D20" s="183">
        <v>2</v>
      </c>
      <c r="E20" s="171">
        <v>3</v>
      </c>
    </row>
    <row r="21" spans="1:5" x14ac:dyDescent="0.25">
      <c r="A21" s="170" t="s">
        <v>87</v>
      </c>
      <c r="B21" s="171">
        <v>1</v>
      </c>
      <c r="C21" s="171"/>
      <c r="D21" s="171">
        <v>3</v>
      </c>
      <c r="E21" s="183">
        <v>1</v>
      </c>
    </row>
    <row r="22" spans="1:5" x14ac:dyDescent="0.25">
      <c r="A22" s="170" t="s">
        <v>90</v>
      </c>
      <c r="B22" s="171">
        <v>1</v>
      </c>
      <c r="C22" s="171">
        <v>1</v>
      </c>
      <c r="D22" s="183">
        <v>1</v>
      </c>
      <c r="E22" s="171">
        <v>3</v>
      </c>
    </row>
    <row r="23" spans="1:5" x14ac:dyDescent="0.25">
      <c r="A23" s="170" t="s">
        <v>91</v>
      </c>
      <c r="B23" s="171">
        <v>1</v>
      </c>
      <c r="C23" s="171">
        <v>1</v>
      </c>
      <c r="D23" s="183">
        <v>2</v>
      </c>
      <c r="E23" s="171">
        <v>4</v>
      </c>
    </row>
    <row r="24" spans="1:5" x14ac:dyDescent="0.25">
      <c r="A24" s="170" t="s">
        <v>95</v>
      </c>
      <c r="B24" s="171">
        <v>0</v>
      </c>
      <c r="C24" s="171" t="s">
        <v>329</v>
      </c>
      <c r="D24" s="171"/>
      <c r="E24" s="171">
        <v>4</v>
      </c>
    </row>
    <row r="25" spans="1:5" x14ac:dyDescent="0.25">
      <c r="A25" s="172" t="s">
        <v>103</v>
      </c>
      <c r="B25" s="173">
        <v>0</v>
      </c>
      <c r="C25" s="173" t="s">
        <v>329</v>
      </c>
      <c r="D25" s="173">
        <v>3</v>
      </c>
      <c r="E25" s="173"/>
    </row>
    <row r="26" spans="1:5" ht="25.5" x14ac:dyDescent="0.25">
      <c r="A26" s="177" t="s">
        <v>342</v>
      </c>
      <c r="B26" s="178">
        <f>SUM(B4:B25)</f>
        <v>14</v>
      </c>
      <c r="C26" s="178">
        <f>SUM(C4:C25)</f>
        <v>7</v>
      </c>
    </row>
    <row r="27" spans="1:5" x14ac:dyDescent="0.25">
      <c r="A27" s="179" t="s">
        <v>343</v>
      </c>
      <c r="B27" s="180"/>
      <c r="C27" s="181">
        <f>C26/B26</f>
        <v>0.5</v>
      </c>
      <c r="D27" s="180"/>
      <c r="E27" s="180"/>
    </row>
    <row r="28" spans="1:5" ht="29.25" customHeight="1" x14ac:dyDescent="0.25">
      <c r="A28" s="248" t="s">
        <v>345</v>
      </c>
      <c r="B28" s="248"/>
      <c r="C28" s="248"/>
      <c r="D28" s="248"/>
      <c r="E28" s="248"/>
    </row>
  </sheetData>
  <mergeCells count="2">
    <mergeCell ref="D2:E2"/>
    <mergeCell ref="A28:E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Affinité_espèce_habitat</vt:lpstr>
      <vt:lpstr>répartition_départementale</vt:lpstr>
      <vt:lpstr>Habitats_odonatologiques</vt:lpstr>
      <vt:lpstr>Liste Espece attendues</vt:lpstr>
      <vt:lpstr>A Extraire</vt:lpstr>
      <vt:lpstr>Exemple de rendu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cpnrc</dc:creator>
  <cp:lastModifiedBy>tempo</cp:lastModifiedBy>
  <cp:lastPrinted>2017-11-28T07:51:27Z</cp:lastPrinted>
  <dcterms:created xsi:type="dcterms:W3CDTF">2015-11-06T13:44:29Z</dcterms:created>
  <dcterms:modified xsi:type="dcterms:W3CDTF">2024-06-10T11:03:07Z</dcterms:modified>
</cp:coreProperties>
</file>